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Ken Pataky" reservationPassword="81DD"/>
  <workbookPr defaultThemeVersion="124226"/>
  <bookViews>
    <workbookView xWindow="120" yWindow="105" windowWidth="17235" windowHeight="8505"/>
  </bookViews>
  <sheets>
    <sheet name="PstCrdSum" sheetId="12" r:id="rId1"/>
    <sheet name="PC01" sheetId="5" r:id="rId2"/>
    <sheet name="PC02" sheetId="6" r:id="rId3"/>
    <sheet name="PC03" sheetId="7" r:id="rId4"/>
    <sheet name="RR01" sheetId="8" r:id="rId5"/>
    <sheet name="AM01" sheetId="9" r:id="rId6"/>
    <sheet name="OI01" sheetId="10" r:id="rId7"/>
    <sheet name="CV01" sheetId="11" r:id="rId8"/>
  </sheets>
  <definedNames>
    <definedName name="_Regression_Int" localSheetId="5" hidden="1">1</definedName>
    <definedName name="_Regression_Int" localSheetId="7" hidden="1">1</definedName>
    <definedName name="_Regression_Int" localSheetId="6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5">'AM01'!$A$1:$P$94</definedName>
    <definedName name="_xlnm.Print_Area" localSheetId="7">'CV01'!$A$1:$P$94</definedName>
    <definedName name="_xlnm.Print_Area" localSheetId="6">'OI01'!$A$1:$P$94</definedName>
    <definedName name="_xlnm.Print_Area" localSheetId="1">'PC01'!$A$1:$N$94</definedName>
    <definedName name="_xlnm.Print_Area" localSheetId="2">'PC02'!$A$1:$M$94</definedName>
    <definedName name="_xlnm.Print_Area" localSheetId="3">'PC03'!$A$1:$M$92</definedName>
    <definedName name="_xlnm.Print_Area" localSheetId="4">'RR01'!$A$1:$P$94</definedName>
    <definedName name="Print_Area_MI" localSheetId="5">'AM01'!$A$1:$P$94</definedName>
    <definedName name="Print_Area_MI" localSheetId="7">'CV01'!$A$1:$P$94</definedName>
    <definedName name="Print_Area_MI" localSheetId="6">'OI01'!$A$1:$P$94</definedName>
    <definedName name="Print_Area_MI" localSheetId="2">'PC02'!$A$1:$N$94</definedName>
    <definedName name="Print_Area_MI" localSheetId="3">'PC03'!$A$1:$N$92</definedName>
    <definedName name="Print_Area_MI" localSheetId="4">'RR01'!$A$1:$P$94</definedName>
    <definedName name="Print_Area_MI">'PC01'!$A$1:$N$94</definedName>
    <definedName name="Print_Titles_MI" localSheetId="5">'AM01'!#REF!</definedName>
    <definedName name="Print_Titles_MI" localSheetId="7">'CV01'!#REF!</definedName>
    <definedName name="Print_Titles_MI" localSheetId="6">'OI01'!#REF!</definedName>
    <definedName name="Print_Titles_MI" localSheetId="1">'PC01'!#REF!</definedName>
    <definedName name="Print_Titles_MI" localSheetId="2">'PC02'!#REF!</definedName>
    <definedName name="Print_Titles_MI" localSheetId="3">'PC03'!#REF!</definedName>
    <definedName name="Print_Titles_MI" localSheetId="4">'RR01'!#REF!</definedName>
  </definedNames>
  <calcPr calcId="145621"/>
</workbook>
</file>

<file path=xl/calcChain.xml><?xml version="1.0" encoding="utf-8"?>
<calcChain xmlns="http://schemas.openxmlformats.org/spreadsheetml/2006/main">
  <c r="F25" i="12" l="1"/>
  <c r="D25" i="12"/>
  <c r="C25" i="12"/>
  <c r="F24" i="12"/>
  <c r="D24" i="12"/>
  <c r="C24" i="12"/>
  <c r="F23" i="12"/>
  <c r="D23" i="12"/>
  <c r="C23" i="12"/>
  <c r="D22" i="12"/>
  <c r="C22" i="12"/>
  <c r="F21" i="12"/>
  <c r="D21" i="12"/>
  <c r="C21" i="12"/>
  <c r="D20" i="12"/>
  <c r="F19" i="12"/>
  <c r="D19" i="12"/>
  <c r="D31" i="12"/>
  <c r="C19" i="12"/>
  <c r="O93" i="11"/>
  <c r="O92" i="11"/>
  <c r="E25" i="12"/>
  <c r="O91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H14" i="11"/>
  <c r="M13" i="11"/>
  <c r="H13" i="11"/>
  <c r="M12" i="11"/>
  <c r="H12" i="11"/>
  <c r="M11" i="11"/>
  <c r="O9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O93" i="10"/>
  <c r="O92" i="10"/>
  <c r="E24" i="12"/>
  <c r="O91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M10" i="10"/>
  <c r="O90" i="10"/>
  <c r="O93" i="9"/>
  <c r="O92" i="9"/>
  <c r="E23" i="12"/>
  <c r="O91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M25" i="9"/>
  <c r="M24" i="9"/>
  <c r="D24" i="9"/>
  <c r="M23" i="9"/>
  <c r="M22" i="9"/>
  <c r="D22" i="9"/>
  <c r="M21" i="9"/>
  <c r="M20" i="9"/>
  <c r="M19" i="9"/>
  <c r="M18" i="9"/>
  <c r="M17" i="9"/>
  <c r="M16" i="9"/>
  <c r="M15" i="9"/>
  <c r="M14" i="9"/>
  <c r="D14" i="9"/>
  <c r="D15" i="9"/>
  <c r="D16" i="9"/>
  <c r="D17" i="9"/>
  <c r="D18" i="9"/>
  <c r="D19" i="9"/>
  <c r="D20" i="9"/>
  <c r="M13" i="9"/>
  <c r="M12" i="9"/>
  <c r="M11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M10" i="9"/>
  <c r="O90" i="9"/>
  <c r="O93" i="8"/>
  <c r="O92" i="8"/>
  <c r="F22" i="12"/>
  <c r="O91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M12" i="8"/>
  <c r="M11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M10" i="8"/>
  <c r="M91" i="7"/>
  <c r="M90" i="7"/>
  <c r="E21" i="12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K30" i="7"/>
  <c r="K29" i="7"/>
  <c r="K28" i="7"/>
  <c r="D28" i="7"/>
  <c r="D29" i="7"/>
  <c r="K27" i="7"/>
  <c r="K25" i="7"/>
  <c r="K24" i="7"/>
  <c r="K23" i="7"/>
  <c r="L22" i="7"/>
  <c r="K22" i="7"/>
  <c r="L21" i="7"/>
  <c r="K21" i="7"/>
  <c r="L20" i="7"/>
  <c r="K20" i="7"/>
  <c r="L19" i="7"/>
  <c r="M89" i="7"/>
  <c r="K19" i="7"/>
  <c r="D19" i="7"/>
  <c r="D20" i="7"/>
  <c r="D21" i="7"/>
  <c r="D22" i="7"/>
  <c r="D23" i="7"/>
  <c r="D24" i="7"/>
  <c r="D25" i="7"/>
  <c r="K18" i="7"/>
  <c r="K16" i="7"/>
  <c r="K15" i="7"/>
  <c r="K14" i="7"/>
  <c r="K13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K12" i="7"/>
  <c r="D12" i="7"/>
  <c r="D13" i="7"/>
  <c r="D14" i="7"/>
  <c r="K11" i="7"/>
  <c r="D11" i="7"/>
  <c r="A11" i="7"/>
  <c r="A12" i="7"/>
  <c r="K10" i="7"/>
  <c r="M88" i="7"/>
  <c r="M93" i="6"/>
  <c r="F20" i="12"/>
  <c r="F31" i="12"/>
  <c r="M92" i="6"/>
  <c r="E20" i="12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M90" i="6"/>
  <c r="C20" i="12"/>
  <c r="C31" i="12"/>
  <c r="L79" i="6"/>
  <c r="K79" i="6"/>
  <c r="K78" i="6"/>
  <c r="K77" i="6"/>
  <c r="D77" i="6"/>
  <c r="K76" i="6"/>
  <c r="K75" i="6"/>
  <c r="K74" i="6"/>
  <c r="K73" i="6"/>
  <c r="K72" i="6"/>
  <c r="K71" i="6"/>
  <c r="K70" i="6"/>
  <c r="K69" i="6"/>
  <c r="D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K32" i="6"/>
  <c r="K31" i="6"/>
  <c r="L30" i="6"/>
  <c r="K30" i="6"/>
  <c r="L29" i="6"/>
  <c r="K29" i="6"/>
  <c r="L28" i="6"/>
  <c r="K28" i="6"/>
  <c r="L27" i="6"/>
  <c r="K27" i="6"/>
  <c r="L26" i="6"/>
  <c r="K26" i="6"/>
  <c r="L25" i="6"/>
  <c r="M91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K11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A11" i="6"/>
  <c r="K10" i="6"/>
  <c r="M93" i="5"/>
  <c r="M92" i="5"/>
  <c r="E19" i="12"/>
  <c r="M91" i="5"/>
  <c r="K86" i="5"/>
  <c r="K85" i="5"/>
  <c r="K84" i="5"/>
  <c r="K83" i="5"/>
  <c r="D83" i="5"/>
  <c r="D84" i="5"/>
  <c r="D85" i="5"/>
  <c r="D86" i="5"/>
  <c r="K82" i="5"/>
  <c r="K81" i="5"/>
  <c r="K80" i="5"/>
  <c r="K79" i="5"/>
  <c r="K78" i="5"/>
  <c r="K77" i="5"/>
  <c r="K76" i="5"/>
  <c r="D76" i="5"/>
  <c r="D77" i="5"/>
  <c r="D78" i="5"/>
  <c r="D79" i="5"/>
  <c r="D80" i="5"/>
  <c r="D81" i="5"/>
  <c r="K75" i="5"/>
  <c r="D75" i="5"/>
  <c r="K74" i="5"/>
  <c r="K73" i="5"/>
  <c r="K72" i="5"/>
  <c r="K71" i="5"/>
  <c r="D71" i="5"/>
  <c r="D72" i="5"/>
  <c r="D73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K33" i="5"/>
  <c r="D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K11" i="5"/>
  <c r="K10" i="5"/>
  <c r="M90" i="5"/>
  <c r="O90" i="8"/>
  <c r="E22" i="12"/>
  <c r="E31" i="12"/>
</calcChain>
</file>

<file path=xl/sharedStrings.xml><?xml version="1.0" encoding="utf-8"?>
<sst xmlns="http://schemas.openxmlformats.org/spreadsheetml/2006/main" count="1384" uniqueCount="431">
  <si>
    <t>U. S. STAMP INVENTORY</t>
  </si>
  <si>
    <t>POSTCARDS</t>
  </si>
  <si>
    <t>SUMMARY TOTALS</t>
  </si>
  <si>
    <t>KEN PATAKY</t>
  </si>
  <si>
    <t>SHEET</t>
  </si>
  <si>
    <t>FACE</t>
  </si>
  <si>
    <t>AMOUNT</t>
  </si>
  <si>
    <t>CATALOG</t>
  </si>
  <si>
    <t># OF</t>
  </si>
  <si>
    <t>NAME</t>
  </si>
  <si>
    <t>VALUE</t>
  </si>
  <si>
    <t>PAID</t>
  </si>
  <si>
    <t>P'CARDS</t>
  </si>
  <si>
    <t>TOTALS</t>
  </si>
  <si>
    <t>PAGE 1 OF 1</t>
  </si>
  <si>
    <t>REGULAR  ISSUES</t>
  </si>
  <si>
    <t xml:space="preserve">  ITEM</t>
  </si>
  <si>
    <t xml:space="preserve">           SCOTT NO.</t>
  </si>
  <si>
    <t>DENOM</t>
  </si>
  <si>
    <t>DESCRIPTION</t>
  </si>
  <si>
    <t>ISSUE</t>
  </si>
  <si>
    <t>QTY</t>
  </si>
  <si>
    <t>NOTES</t>
  </si>
  <si>
    <t>AMT</t>
  </si>
  <si>
    <t>CAT</t>
  </si>
  <si>
    <t>PFX</t>
  </si>
  <si>
    <t>BASE</t>
  </si>
  <si>
    <t>SFX</t>
  </si>
  <si>
    <t>DATE</t>
  </si>
  <si>
    <t xml:space="preserve"> </t>
  </si>
  <si>
    <t>UX</t>
  </si>
  <si>
    <t>STATUE OF LIBERTY</t>
  </si>
  <si>
    <t>08/01/58</t>
  </si>
  <si>
    <t>ABRAHAM LINCOLN</t>
  </si>
  <si>
    <t>11/19/62</t>
  </si>
  <si>
    <t>CUSTOMS</t>
  </si>
  <si>
    <t>02/22/64</t>
  </si>
  <si>
    <t>SOCIAL SECURITY</t>
  </si>
  <si>
    <t>09/26/64</t>
  </si>
  <si>
    <t>COAST GUARD</t>
  </si>
  <si>
    <t>08/04/65</t>
  </si>
  <si>
    <t>CENSUS</t>
  </si>
  <si>
    <t>10/21/65</t>
  </si>
  <si>
    <t>LINCOLN</t>
  </si>
  <si>
    <t>01/04/68</t>
  </si>
  <si>
    <t>WOMEN MARINES</t>
  </si>
  <si>
    <t>07/26/68</t>
  </si>
  <si>
    <t>WEATHER SERVICES</t>
  </si>
  <si>
    <t>09/01/70</t>
  </si>
  <si>
    <t>PAUL REVERE</t>
  </si>
  <si>
    <t>05/15/71</t>
  </si>
  <si>
    <t>U.S.A. MAP-INT'L RATE</t>
  </si>
  <si>
    <t>06/10/71</t>
  </si>
  <si>
    <t>AMERICA'S HOSPITALS</t>
  </si>
  <si>
    <t>U.S.F. CONSTELLATION</t>
  </si>
  <si>
    <t>06/29/72</t>
  </si>
  <si>
    <t>MONUMENT VALLEY</t>
  </si>
  <si>
    <t>GLOUCESTER, MA.</t>
  </si>
  <si>
    <t>JOHN HANSON</t>
  </si>
  <si>
    <t>09/01/72</t>
  </si>
  <si>
    <t>LIBERTY</t>
  </si>
  <si>
    <t>09/01/73</t>
  </si>
  <si>
    <t>SAMUEL ADAMS</t>
  </si>
  <si>
    <t>12/16/73</t>
  </si>
  <si>
    <t>SHIP'S FIGUREHEAD</t>
  </si>
  <si>
    <t>01/04/74</t>
  </si>
  <si>
    <t>CHARLES THOMSON</t>
  </si>
  <si>
    <t>09/14/75</t>
  </si>
  <si>
    <t>JOHN WITHERSPOON</t>
  </si>
  <si>
    <t>11/10/75</t>
  </si>
  <si>
    <t>CAESAR RODNEY</t>
  </si>
  <si>
    <t>07/01/76</t>
  </si>
  <si>
    <t>GALVESTON COURT HOUSE</t>
  </si>
  <si>
    <t>07/20/77</t>
  </si>
  <si>
    <t>NATHAN HALE</t>
  </si>
  <si>
    <t>10/14/77</t>
  </si>
  <si>
    <t>CINCINNATI MUSIC HALL</t>
  </si>
  <si>
    <t>05/12/78</t>
  </si>
  <si>
    <t>NON-DENOMINATED HANCOCK</t>
  </si>
  <si>
    <t>05/19/78</t>
  </si>
  <si>
    <t>DENOMINATED HANCOCK</t>
  </si>
  <si>
    <t>06/20/78</t>
  </si>
  <si>
    <t>USS EAGLE</t>
  </si>
  <si>
    <t>08/04/78</t>
  </si>
  <si>
    <t>MOLLY PITCHER</t>
  </si>
  <si>
    <t>09/08/78</t>
  </si>
  <si>
    <t>GEORGE ROGERS CLARK</t>
  </si>
  <si>
    <t>02/23/79</t>
  </si>
  <si>
    <t>CASIMIR PULASKI</t>
  </si>
  <si>
    <t>10/11/79</t>
  </si>
  <si>
    <t>1980 OLYMPICS</t>
  </si>
  <si>
    <t>09/17/79</t>
  </si>
  <si>
    <t>IOLANI PALACE</t>
  </si>
  <si>
    <t>10/01/79</t>
  </si>
  <si>
    <t>01/15/80</t>
  </si>
  <si>
    <t>SALT LAKE TEMPLE</t>
  </si>
  <si>
    <t>04/05/80</t>
  </si>
  <si>
    <t>LANDING OF ROCHAMBEAU</t>
  </si>
  <si>
    <t>07/11/80</t>
  </si>
  <si>
    <t>BATTLE OF KING'S MOUNTAIN</t>
  </si>
  <si>
    <t>10/07/80</t>
  </si>
  <si>
    <t>GOLDEN HIND</t>
  </si>
  <si>
    <t>11/21/80</t>
  </si>
  <si>
    <t>BATTLE OF COWPENS</t>
  </si>
  <si>
    <t>01/17/81</t>
  </si>
  <si>
    <t>NON-DENOMINATED "B" RATE</t>
  </si>
  <si>
    <t>03/15/81</t>
  </si>
  <si>
    <t>ISAIAH THOMAS</t>
  </si>
  <si>
    <t>05/05/81</t>
  </si>
  <si>
    <t>N. GREENE-EUTAW SPRINGS</t>
  </si>
  <si>
    <t>09/08/81</t>
  </si>
  <si>
    <t>LEWIS AND CLARK</t>
  </si>
  <si>
    <t>09/23/81</t>
  </si>
  <si>
    <t>NON-DENOMINATED MORRIS</t>
  </si>
  <si>
    <t>10/11/81</t>
  </si>
  <si>
    <t>DENOMINATED MORRIS</t>
  </si>
  <si>
    <t>11/10/81</t>
  </si>
  <si>
    <t>"SWAMP FOX" FRANCIS MARION</t>
  </si>
  <si>
    <t>04/03/82</t>
  </si>
  <si>
    <t>LASALLE CLAIMS LOUISIANA</t>
  </si>
  <si>
    <t>04/07/82</t>
  </si>
  <si>
    <t>PHILADELPHIA ACAD. OF MUSIC</t>
  </si>
  <si>
    <t>06/18/82</t>
  </si>
  <si>
    <t>OLD ST. LOUIS POST OFFICE</t>
  </si>
  <si>
    <t>10/14/82</t>
  </si>
  <si>
    <t>LANDING OF OGLETHORPE</t>
  </si>
  <si>
    <t>02/12/83</t>
  </si>
  <si>
    <t>OLD WASHINGTON POST OFFICE</t>
  </si>
  <si>
    <t>04/19/83</t>
  </si>
  <si>
    <t>1984 OLYMPICS</t>
  </si>
  <si>
    <t>08/05/83</t>
  </si>
  <si>
    <t>ARK AND DOVE</t>
  </si>
  <si>
    <t>03/25/84</t>
  </si>
  <si>
    <t>04/30/84</t>
  </si>
  <si>
    <t>FREDERIC BARAGA</t>
  </si>
  <si>
    <t>06/29/84</t>
  </si>
  <si>
    <t>RANCHO SAN PEDRO</t>
  </si>
  <si>
    <t>09/16/84</t>
  </si>
  <si>
    <t>NON-DENOMINATED CARROLL</t>
  </si>
  <si>
    <t>02/01/85</t>
  </si>
  <si>
    <t>DENOMINATED CARROLL</t>
  </si>
  <si>
    <t>03/06/85</t>
  </si>
  <si>
    <t>FLYING CLOUD</t>
  </si>
  <si>
    <t>02/27/85</t>
  </si>
  <si>
    <t>WITH CUP-PEX CACHET</t>
  </si>
  <si>
    <t>GEORGE WYTHE</t>
  </si>
  <si>
    <t>06/20/85</t>
  </si>
  <si>
    <t>SETTLING OF CONNECTICUT</t>
  </si>
  <si>
    <t>04/18/86</t>
  </si>
  <si>
    <t>STAMP COLLECTING</t>
  </si>
  <si>
    <t>05/23/86</t>
  </si>
  <si>
    <t>WITH NAJUBRIA '86 CACHET</t>
  </si>
  <si>
    <t>FRANCIS VIGO</t>
  </si>
  <si>
    <t>05/24/86</t>
  </si>
  <si>
    <t>SETTLING OF RHODE ISLAND</t>
  </si>
  <si>
    <t>06/26/86</t>
  </si>
  <si>
    <t>WISCONSIN TERRITORY</t>
  </si>
  <si>
    <t>07/03/86</t>
  </si>
  <si>
    <t>NATIONAL GUARD HERITAGE</t>
  </si>
  <si>
    <t>12/12/86</t>
  </si>
  <si>
    <t>SELF-SCOURING STEEL PLOW</t>
  </si>
  <si>
    <t>05/22/87</t>
  </si>
  <si>
    <t>CONSTITUTIONAL CONVENTION</t>
  </si>
  <si>
    <t>05/25/87</t>
  </si>
  <si>
    <t>STARS AND STRIPES</t>
  </si>
  <si>
    <t>06/14/87</t>
  </si>
  <si>
    <t>WITH PHILATELIA '87 CACHET</t>
  </si>
  <si>
    <t>TAKE PRIDE IN AMERICA</t>
  </si>
  <si>
    <t>09/22/87</t>
  </si>
  <si>
    <t>TIMBERLINE LODGE</t>
  </si>
  <si>
    <t>09/28/87</t>
  </si>
  <si>
    <t>AMERICA-PRAIRIE &amp; BISON</t>
  </si>
  <si>
    <t>03/28/88</t>
  </si>
  <si>
    <t>BLAIR HOUSE</t>
  </si>
  <si>
    <t>05/04/88</t>
  </si>
  <si>
    <t>NOTES:</t>
  </si>
  <si>
    <t xml:space="preserve">                                              SUMMARY TOTALS</t>
  </si>
  <si>
    <t>1) ALL POSTCARDS ARE ENTIRE AND IN MINT CONDITION</t>
  </si>
  <si>
    <t>TOTAL FACE VALUE:</t>
  </si>
  <si>
    <t>TOTAL AMOUNT PAID:</t>
  </si>
  <si>
    <t>TOTAL CATALOGUE VALUE:</t>
  </si>
  <si>
    <t>TOTAL NUMBER OF POSTCARDS:</t>
  </si>
  <si>
    <t>PRICES FROM 2013 SCOTT'S "SPECIALIZED CATALOGUE OF U.S. STAMPS &amp; COVERS"</t>
  </si>
  <si>
    <t>YORKSHIRE</t>
  </si>
  <si>
    <t>06/29/88</t>
  </si>
  <si>
    <t>IOWA TERRITORY</t>
  </si>
  <si>
    <t>07/02/88</t>
  </si>
  <si>
    <t>SETTLING OF OHIO</t>
  </si>
  <si>
    <t>07/15/88</t>
  </si>
  <si>
    <t>HEARST CASTLE</t>
  </si>
  <si>
    <t>09/20/88</t>
  </si>
  <si>
    <t>FEDERALIST PAPERS</t>
  </si>
  <si>
    <t>10/27/88</t>
  </si>
  <si>
    <t>AMERICA-DESERT &amp; HAWK</t>
  </si>
  <si>
    <t>01/13/89</t>
  </si>
  <si>
    <t>HEALY HALL</t>
  </si>
  <si>
    <t>01/23/89</t>
  </si>
  <si>
    <t>AMERICA-MARSH &amp; HERON</t>
  </si>
  <si>
    <t>03/17/89</t>
  </si>
  <si>
    <t>SETTLING OF OKLAHOMA</t>
  </si>
  <si>
    <t>04/22/89</t>
  </si>
  <si>
    <t>AMERICA-MOUNTAINS &amp; GEESE</t>
  </si>
  <si>
    <t>05/05/89</t>
  </si>
  <si>
    <t>AMERICA-SHORE &amp; GULL</t>
  </si>
  <si>
    <t>06/17/89</t>
  </si>
  <si>
    <t>AMERICA-FOREST &amp; DEER</t>
  </si>
  <si>
    <t>08/26/89</t>
  </si>
  <si>
    <t>HULL HOUSE</t>
  </si>
  <si>
    <t>09/18/89</t>
  </si>
  <si>
    <t>AMERICA-PHILADELPHIA</t>
  </si>
  <si>
    <t>09/25/89</t>
  </si>
  <si>
    <t>AMERICA-BALTIMORE</t>
  </si>
  <si>
    <t>10/07/89</t>
  </si>
  <si>
    <t>AMERICA-NEW YORK</t>
  </si>
  <si>
    <t>11/08/89</t>
  </si>
  <si>
    <t>AMERICA-WASHINGTON, D.C.</t>
  </si>
  <si>
    <t>11/26/89</t>
  </si>
  <si>
    <t>12/01/89</t>
  </si>
  <si>
    <t>139-42</t>
  </si>
  <si>
    <t>a.</t>
  </si>
  <si>
    <t>AMERICA-SHEET OF 4 CARDS</t>
  </si>
  <si>
    <t>WHITE HOUSE</t>
  </si>
  <si>
    <t>11/30/89</t>
  </si>
  <si>
    <t>JEFFERSON MEMORIAL</t>
  </si>
  <si>
    <t>12/02/89</t>
  </si>
  <si>
    <t>PAPER MILL</t>
  </si>
  <si>
    <t>03/13/90</t>
  </si>
  <si>
    <t>WORLD LITERACY YEAR</t>
  </si>
  <si>
    <t>03/22/90</t>
  </si>
  <si>
    <t>G. BINGHAM-FUR TRADERS</t>
  </si>
  <si>
    <t>05/04/90</t>
  </si>
  <si>
    <t>ISAAC ROYALL HOUSE</t>
  </si>
  <si>
    <t>06/16/90</t>
  </si>
  <si>
    <t>UNUSED NUMBER</t>
  </si>
  <si>
    <t>STANFORD UNIVERSITY</t>
  </si>
  <si>
    <t>09/11/90</t>
  </si>
  <si>
    <t>CONSTITUTION HALL</t>
  </si>
  <si>
    <t>10/11/90</t>
  </si>
  <si>
    <t>CHICAGO ORCHESTRA HALL</t>
  </si>
  <si>
    <t>10/19/90</t>
  </si>
  <si>
    <t>FLAG</t>
  </si>
  <si>
    <t>01/24/91</t>
  </si>
  <si>
    <t>CARNEGIE HALL</t>
  </si>
  <si>
    <t>04/01/91</t>
  </si>
  <si>
    <t>OLD RED-UNIV. OF TEXAS MED. BR.</t>
  </si>
  <si>
    <t>06/14/91</t>
  </si>
  <si>
    <t>RATIFICATION OF BILL OF RIGHTS</t>
  </si>
  <si>
    <t>09/25/91</t>
  </si>
  <si>
    <t>NOTRE DAME</t>
  </si>
  <si>
    <t>10/15/91</t>
  </si>
  <si>
    <t>NIAGARA FALLS</t>
  </si>
  <si>
    <t>08/21/91</t>
  </si>
  <si>
    <t>THE OLD MILL</t>
  </si>
  <si>
    <t>10/29/91</t>
  </si>
  <si>
    <t>WADSWORTH ATHENEUM</t>
  </si>
  <si>
    <t>01/16/92</t>
  </si>
  <si>
    <t>COBB HALL, UNIV. OF CHICAGO</t>
  </si>
  <si>
    <t>01/23/92</t>
  </si>
  <si>
    <t>WALLER HALL, WILLAMETTE UNIV.</t>
  </si>
  <si>
    <t>02/01/92</t>
  </si>
  <si>
    <t>AMERICA'S CUP</t>
  </si>
  <si>
    <t>05/06/92</t>
  </si>
  <si>
    <t>COLUMBIA RIVER GORGE</t>
  </si>
  <si>
    <t>05/09/92</t>
  </si>
  <si>
    <t>ELLIS ISLAND IMMIGRATION MUSEUM</t>
  </si>
  <si>
    <t>05/11/92</t>
  </si>
  <si>
    <t>WASHINGTON NAT'L CATHEDRAL</t>
  </si>
  <si>
    <t>01/06/93</t>
  </si>
  <si>
    <t>WREN BLDG, COLLEGE OF WM &amp; MARY</t>
  </si>
  <si>
    <t>02/08/93</t>
  </si>
  <si>
    <t>HOLOCAUST MEMORIAL MUSEUM</t>
  </si>
  <si>
    <t>03/23/93</t>
  </si>
  <si>
    <t>FORT RECOVERY, OH</t>
  </si>
  <si>
    <t>06/13/93</t>
  </si>
  <si>
    <t>UNIV OF NC BICENTENNIAL</t>
  </si>
  <si>
    <t>09/14/93</t>
  </si>
  <si>
    <t>COLLEGE OF THE HOLY CROSS SESQ.</t>
  </si>
  <si>
    <t>09/17/93</t>
  </si>
  <si>
    <t>BEECHER HALL, ILLINOIS COLLEGE</t>
  </si>
  <si>
    <t>10/09/93</t>
  </si>
  <si>
    <t>MASSACHUSETTS HALL, BOWDOIN COLL.</t>
  </si>
  <si>
    <t>10/14/93</t>
  </si>
  <si>
    <t>ABRAHAM LINCOLN HOME</t>
  </si>
  <si>
    <t>02/12/93</t>
  </si>
  <si>
    <t>MYERS HALL, WITTENBERG UNIV.</t>
  </si>
  <si>
    <t>03/11/94</t>
  </si>
  <si>
    <t>CANYON DE CHELLY</t>
  </si>
  <si>
    <t>08/11/94</t>
  </si>
  <si>
    <t>ST. LOUIS UNION STATION</t>
  </si>
  <si>
    <t>09/01/94</t>
  </si>
  <si>
    <t>178-197</t>
  </si>
  <si>
    <t>LEGENDS OF THE WEST</t>
  </si>
  <si>
    <t>10/18/94</t>
  </si>
  <si>
    <t>RED BARN</t>
  </si>
  <si>
    <t>01/03/95</t>
  </si>
  <si>
    <t>OLD GLORY</t>
  </si>
  <si>
    <t>12/13/94</t>
  </si>
  <si>
    <t>200-219</t>
  </si>
  <si>
    <t>CIVIL WAR</t>
  </si>
  <si>
    <t>06/29/95</t>
  </si>
  <si>
    <t>219A</t>
  </si>
  <si>
    <t>SAORING EAGLE</t>
  </si>
  <si>
    <t>8/24/95</t>
  </si>
  <si>
    <t>CLIPPER SHIPS</t>
  </si>
  <si>
    <t>09/03/95</t>
  </si>
  <si>
    <t>221-240</t>
  </si>
  <si>
    <t>CARTOONS</t>
  </si>
  <si>
    <t>10/01/95</t>
  </si>
  <si>
    <t>WINTER SCENE</t>
  </si>
  <si>
    <t>02/23/96</t>
  </si>
  <si>
    <t>242-261</t>
  </si>
  <si>
    <t>SUMMER OLYMPICS</t>
  </si>
  <si>
    <t>05/02/96</t>
  </si>
  <si>
    <t>ST. JOHN'S COLLEGE-ANNAPOLIS</t>
  </si>
  <si>
    <t>06/01/96</t>
  </si>
  <si>
    <t>PRINCETON UNIVERSITY</t>
  </si>
  <si>
    <t>9/20/96</t>
  </si>
  <si>
    <t>264-78</t>
  </si>
  <si>
    <t>ENDANGERED SPECIES</t>
  </si>
  <si>
    <t>10/2/96</t>
  </si>
  <si>
    <t>LOVE-DOVE IN ROSES</t>
  </si>
  <si>
    <t>2/4/97</t>
  </si>
  <si>
    <t>LOVE-TWO DOVES IN BASKET</t>
  </si>
  <si>
    <t>LOVE-SWANS VERTICAL</t>
  </si>
  <si>
    <t>LOVE-SWANS HORIZONTAL</t>
  </si>
  <si>
    <t>LOVE-PUPPY</t>
  </si>
  <si>
    <t>LOVE-HEART DESIGN</t>
  </si>
  <si>
    <t>LOVE-BIRDS AND HEART</t>
  </si>
  <si>
    <t>LOVE-SUNRISE</t>
  </si>
  <si>
    <t>CITY COLLEGE OF NY</t>
  </si>
  <si>
    <t>5/7/97</t>
  </si>
  <si>
    <t>BUGS BUNNY</t>
  </si>
  <si>
    <t>5/22/97</t>
  </si>
  <si>
    <t>GOLDEN GATE BRIDGE</t>
  </si>
  <si>
    <t>6/2/97</t>
  </si>
  <si>
    <t>FORT McHENRY</t>
  </si>
  <si>
    <t>9/7/97</t>
  </si>
  <si>
    <t>285-89</t>
  </si>
  <si>
    <t>MOVIE MONSTERS</t>
  </si>
  <si>
    <t>9/30/97</t>
  </si>
  <si>
    <t>THE LYCEUM-U. OF MISS.</t>
  </si>
  <si>
    <t>4/20/98</t>
  </si>
  <si>
    <t>GIRARD COLLEGE-PHILADELPHIA</t>
  </si>
  <si>
    <t>5/1/98</t>
  </si>
  <si>
    <t>ANTILLEAN EUPHONIA</t>
  </si>
  <si>
    <t>7/29/98</t>
  </si>
  <si>
    <t>GREEN-THROATED CARIB</t>
  </si>
  <si>
    <t>CRESTED HONEYCREEPER</t>
  </si>
  <si>
    <t>CARDINAL HONEYEATER</t>
  </si>
  <si>
    <t>BALLET</t>
  </si>
  <si>
    <t>9/16/98</t>
  </si>
  <si>
    <t>KERR HALL-NORTHEASTERN</t>
  </si>
  <si>
    <t>10/3/98</t>
  </si>
  <si>
    <t>USEN CASTLE-BRANDEIS</t>
  </si>
  <si>
    <t>10/17/98</t>
  </si>
  <si>
    <t>BASCOM HALL-UNIV OF WISC</t>
  </si>
  <si>
    <t>2/5/99</t>
  </si>
  <si>
    <t>WASHINGTON &amp;LEE UNIV</t>
  </si>
  <si>
    <t>2/11/99</t>
  </si>
  <si>
    <t>REDWOOD LIBRARY &amp; ATHENEUM</t>
  </si>
  <si>
    <t>3/11/99</t>
  </si>
  <si>
    <t>MOUNT VERNON</t>
  </si>
  <si>
    <t>5/14/99</t>
  </si>
  <si>
    <t>BLOCK ISLAND LIGHTHOUSE</t>
  </si>
  <si>
    <t>7/24/99</t>
  </si>
  <si>
    <t>U.S. STAMP INVENTORY</t>
  </si>
  <si>
    <t>RETURN  REPLY ISSUES</t>
  </si>
  <si>
    <t>UY</t>
  </si>
  <si>
    <t>11/16/56</t>
  </si>
  <si>
    <t>09/01/87</t>
  </si>
  <si>
    <t>07/11/88</t>
  </si>
  <si>
    <t>03/27/91</t>
  </si>
  <si>
    <t>02/01/95</t>
  </si>
  <si>
    <t>AIRMAIL ISSUES</t>
  </si>
  <si>
    <t>UXC</t>
  </si>
  <si>
    <t>BALD EAGLE</t>
  </si>
  <si>
    <t>02/15/63</t>
  </si>
  <si>
    <t>VISIT THE USA</t>
  </si>
  <si>
    <t>05/27/66</t>
  </si>
  <si>
    <t>VIRGIN ISLANDS PURCHASE</t>
  </si>
  <si>
    <t>03/31/67</t>
  </si>
  <si>
    <t>ANGEL GABRIEL WEATHERVANE</t>
  </si>
  <si>
    <t>12/17/75</t>
  </si>
  <si>
    <t>CURTISS JENNY</t>
  </si>
  <si>
    <t>09/16/78</t>
  </si>
  <si>
    <t>12/01/79</t>
  </si>
  <si>
    <t>FIRST TRANSPACIFIC FLIGHT</t>
  </si>
  <si>
    <t>01/02/81</t>
  </si>
  <si>
    <t>SOARING</t>
  </si>
  <si>
    <t>03/05/82</t>
  </si>
  <si>
    <t>12/29/83</t>
  </si>
  <si>
    <t>CHINA CLIPPER</t>
  </si>
  <si>
    <t>02/15/85</t>
  </si>
  <si>
    <t>AMERIPEX '86</t>
  </si>
  <si>
    <t>02/01/86</t>
  </si>
  <si>
    <t>WITH SUD-POSTA '87 CACHET</t>
  </si>
  <si>
    <t>DC-3</t>
  </si>
  <si>
    <t>05/14/88</t>
  </si>
  <si>
    <t>WITH SYDPEX '88 CACHET</t>
  </si>
  <si>
    <t>YANKEE CLIPPER</t>
  </si>
  <si>
    <t>06/28/91</t>
  </si>
  <si>
    <t>MOUNT RANIER</t>
  </si>
  <si>
    <t>05/15/99</t>
  </si>
  <si>
    <t>OFFICIAL ISSUES</t>
  </si>
  <si>
    <t>UZ</t>
  </si>
  <si>
    <t>OFFICIAL POST CARD</t>
  </si>
  <si>
    <t>01/12/83</t>
  </si>
  <si>
    <t>02/26/85</t>
  </si>
  <si>
    <t>06/10/88</t>
  </si>
  <si>
    <t>05/24/91</t>
  </si>
  <si>
    <t>05/09/95</t>
  </si>
  <si>
    <t>COMPUTER VENDED  ISSUES</t>
  </si>
  <si>
    <t>POSTAL BUDDY POSTCARD</t>
  </si>
  <si>
    <t>COMPLETE SHEET OF 4</t>
  </si>
  <si>
    <t>PC01</t>
  </si>
  <si>
    <t>PC02</t>
  </si>
  <si>
    <t>PC03</t>
  </si>
  <si>
    <t>RR01</t>
  </si>
  <si>
    <t>AM01</t>
  </si>
  <si>
    <t>OI01</t>
  </si>
  <si>
    <t>CV01</t>
  </si>
  <si>
    <t>SCOTT 2813 DESIGN</t>
  </si>
  <si>
    <t>SCOTT 3124 DESIGN</t>
  </si>
  <si>
    <t>SCOTT 2202 DESIGN</t>
  </si>
  <si>
    <t>SCOTT 2248 DESIGN, SLIGHT DAMAGE</t>
  </si>
  <si>
    <t>SCOTT 2440 DESIGN, SLIGHT DAMAGE</t>
  </si>
  <si>
    <t>CVUX</t>
  </si>
  <si>
    <t>2 SETS OF 20</t>
  </si>
  <si>
    <t>SCOTT 2814 DESIGN, 1 DAMAGED</t>
  </si>
  <si>
    <t>SCOTT 2815 DESIGN, 1 SLIGHT DAMAGE</t>
  </si>
  <si>
    <t>SCOTT 3123 DESIGN, 1 SLIGHT DAMAGE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</si>
</sst>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General_)"/>
    <numFmt numFmtId="165" formatCode="&quot;$&quot;#,##0.0000_);\(&quot;$&quot;#,##0.0000\)"/>
    <numFmt numFmtId="166" formatCode="mm/dd/yy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Helv"/>
    </font>
    <font>
      <b/>
      <sz val="24"/>
      <name val="Helv"/>
    </font>
    <font>
      <b/>
      <sz val="10"/>
      <name val="Tms Rmn"/>
    </font>
    <font>
      <sz val="12"/>
      <name val="Tms Rmn"/>
    </font>
    <font>
      <b/>
      <sz val="12"/>
      <name val="Tms Rmn"/>
    </font>
    <font>
      <b/>
      <sz val="12"/>
      <name val="Helv"/>
    </font>
    <font>
      <sz val="11"/>
      <name val="Tms Rmn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3"/>
      </patternFill>
    </fill>
    <fill>
      <patternFill patternType="solid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10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Alignment="1">
      <alignment horizontal="centerContinuous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7" fontId="1" fillId="0" borderId="0" xfId="1" applyNumberFormat="1"/>
    <xf numFmtId="1" fontId="1" fillId="0" borderId="0" xfId="1" applyNumberFormat="1"/>
    <xf numFmtId="0" fontId="1" fillId="0" borderId="0" xfId="1" quotePrefix="1" applyAlignment="1">
      <alignment horizontal="left"/>
    </xf>
    <xf numFmtId="0" fontId="1" fillId="0" borderId="0" xfId="1" applyAlignment="1">
      <alignment horizontal="left"/>
    </xf>
    <xf numFmtId="164" fontId="5" fillId="0" borderId="0" xfId="2"/>
    <xf numFmtId="164" fontId="5" fillId="0" borderId="0" xfId="2" applyAlignment="1" applyProtection="1">
      <alignment horizontal="left"/>
    </xf>
    <xf numFmtId="164" fontId="6" fillId="0" borderId="0" xfId="2" applyFont="1" applyAlignment="1" applyProtection="1">
      <alignment horizontal="centerContinuous"/>
    </xf>
    <xf numFmtId="164" fontId="5" fillId="0" borderId="0" xfId="2" applyAlignment="1">
      <alignment horizontal="centerContinuous"/>
    </xf>
    <xf numFmtId="164" fontId="7" fillId="0" borderId="1" xfId="2" applyFont="1" applyBorder="1" applyAlignment="1" applyProtection="1">
      <alignment horizontal="left"/>
    </xf>
    <xf numFmtId="164" fontId="7" fillId="0" borderId="2" xfId="2" applyFont="1" applyBorder="1"/>
    <xf numFmtId="164" fontId="7" fillId="0" borderId="3" xfId="2" applyFont="1" applyBorder="1" applyAlignment="1" applyProtection="1">
      <alignment horizontal="left"/>
    </xf>
    <xf numFmtId="164" fontId="7" fillId="0" borderId="3" xfId="2" applyFont="1" applyBorder="1"/>
    <xf numFmtId="164" fontId="7" fillId="0" borderId="4" xfId="2" applyFont="1" applyBorder="1"/>
    <xf numFmtId="164" fontId="7" fillId="0" borderId="2" xfId="2" applyFont="1" applyBorder="1" applyAlignment="1" applyProtection="1">
      <alignment horizontal="center"/>
    </xf>
    <xf numFmtId="164" fontId="7" fillId="0" borderId="5" xfId="2" applyFont="1" applyBorder="1"/>
    <xf numFmtId="164" fontId="7" fillId="0" borderId="6" xfId="2" applyFont="1" applyBorder="1"/>
    <xf numFmtId="164" fontId="7" fillId="0" borderId="7" xfId="2" applyFont="1" applyBorder="1" applyAlignment="1" applyProtection="1">
      <alignment horizontal="center"/>
    </xf>
    <xf numFmtId="164" fontId="7" fillId="0" borderId="6" xfId="2" applyFont="1" applyBorder="1" applyAlignment="1" applyProtection="1">
      <alignment horizontal="center"/>
    </xf>
    <xf numFmtId="164" fontId="7" fillId="0" borderId="6" xfId="2" applyFont="1" applyBorder="1" applyAlignment="1" applyProtection="1">
      <alignment horizontal="left"/>
    </xf>
    <xf numFmtId="164" fontId="8" fillId="0" borderId="8" xfId="2" applyFont="1" applyBorder="1" applyProtection="1"/>
    <xf numFmtId="164" fontId="8" fillId="0" borderId="9" xfId="2" applyFont="1" applyBorder="1" applyAlignment="1" applyProtection="1">
      <alignment horizontal="left"/>
    </xf>
    <xf numFmtId="164" fontId="8" fillId="0" borderId="9" xfId="2" applyNumberFormat="1" applyFont="1" applyBorder="1" applyProtection="1"/>
    <xf numFmtId="164" fontId="8" fillId="0" borderId="9" xfId="2" applyFont="1" applyBorder="1"/>
    <xf numFmtId="165" fontId="8" fillId="0" borderId="9" xfId="2" applyNumberFormat="1" applyFont="1" applyBorder="1" applyProtection="1"/>
    <xf numFmtId="164" fontId="8" fillId="0" borderId="9" xfId="2" applyFont="1" applyBorder="1" applyAlignment="1" applyProtection="1">
      <alignment horizontal="right"/>
    </xf>
    <xf numFmtId="7" fontId="8" fillId="0" borderId="9" xfId="2" applyNumberFormat="1" applyFont="1" applyBorder="1" applyProtection="1"/>
    <xf numFmtId="7" fontId="8" fillId="0" borderId="9" xfId="2" applyNumberFormat="1" applyFont="1" applyBorder="1" applyAlignment="1" applyProtection="1">
      <alignment horizontal="right"/>
    </xf>
    <xf numFmtId="164" fontId="8" fillId="0" borderId="9" xfId="2" applyFont="1" applyBorder="1" applyAlignment="1" applyProtection="1">
      <alignment horizontal="center"/>
    </xf>
    <xf numFmtId="164" fontId="8" fillId="0" borderId="9" xfId="2" applyFont="1" applyBorder="1" applyProtection="1"/>
    <xf numFmtId="164" fontId="8" fillId="0" borderId="10" xfId="2" applyFont="1" applyBorder="1"/>
    <xf numFmtId="164" fontId="8" fillId="0" borderId="11" xfId="2" applyFont="1" applyBorder="1"/>
    <xf numFmtId="165" fontId="8" fillId="0" borderId="11" xfId="2" applyNumberFormat="1" applyFont="1" applyBorder="1" applyProtection="1"/>
    <xf numFmtId="7" fontId="8" fillId="0" borderId="11" xfId="2" applyNumberFormat="1" applyFont="1" applyBorder="1" applyProtection="1"/>
    <xf numFmtId="164" fontId="8" fillId="2" borderId="11" xfId="2" applyFont="1" applyFill="1" applyBorder="1"/>
    <xf numFmtId="164" fontId="8" fillId="3" borderId="0" xfId="2" applyFont="1" applyFill="1"/>
    <xf numFmtId="7" fontId="8" fillId="3" borderId="0" xfId="2" applyNumberFormat="1" applyFont="1" applyFill="1" applyProtection="1"/>
    <xf numFmtId="7" fontId="5" fillId="3" borderId="0" xfId="2" applyNumberFormat="1" applyFill="1" applyProtection="1"/>
    <xf numFmtId="7" fontId="5" fillId="3" borderId="9" xfId="2" applyNumberFormat="1" applyFill="1" applyBorder="1" applyProtection="1"/>
    <xf numFmtId="164" fontId="8" fillId="0" borderId="12" xfId="2" applyFont="1" applyBorder="1"/>
    <xf numFmtId="164" fontId="9" fillId="0" borderId="0" xfId="2" applyFont="1" applyAlignment="1" applyProtection="1">
      <alignment horizontal="left"/>
    </xf>
    <xf numFmtId="164" fontId="8" fillId="0" borderId="0" xfId="2" applyFont="1"/>
    <xf numFmtId="165" fontId="8" fillId="0" borderId="0" xfId="2" applyNumberFormat="1" applyFont="1" applyProtection="1"/>
    <xf numFmtId="7" fontId="8" fillId="0" borderId="0" xfId="2" applyNumberFormat="1" applyFont="1" applyProtection="1"/>
    <xf numFmtId="164" fontId="8" fillId="2" borderId="0" xfId="2" applyFont="1" applyFill="1"/>
    <xf numFmtId="7" fontId="5" fillId="0" borderId="0" xfId="2" applyNumberFormat="1" applyProtection="1"/>
    <xf numFmtId="7" fontId="5" fillId="0" borderId="9" xfId="2" applyNumberFormat="1" applyBorder="1" applyProtection="1"/>
    <xf numFmtId="164" fontId="7" fillId="0" borderId="0" xfId="2" applyFont="1"/>
    <xf numFmtId="7" fontId="7" fillId="0" borderId="0" xfId="2" applyNumberFormat="1" applyFont="1" applyProtection="1"/>
    <xf numFmtId="164" fontId="5" fillId="4" borderId="13" xfId="2" applyFill="1" applyBorder="1"/>
    <xf numFmtId="7" fontId="5" fillId="4" borderId="13" xfId="2" applyNumberFormat="1" applyFill="1" applyBorder="1" applyProtection="1"/>
    <xf numFmtId="7" fontId="5" fillId="4" borderId="2" xfId="2" applyNumberFormat="1" applyFill="1" applyBorder="1" applyProtection="1"/>
    <xf numFmtId="164" fontId="9" fillId="4" borderId="0" xfId="2" applyFont="1" applyFill="1" applyAlignment="1" applyProtection="1">
      <alignment horizontal="left"/>
    </xf>
    <xf numFmtId="164" fontId="5" fillId="4" borderId="0" xfId="2" applyFill="1"/>
    <xf numFmtId="7" fontId="9" fillId="4" borderId="0" xfId="2" applyNumberFormat="1" applyFont="1" applyFill="1" applyProtection="1"/>
    <xf numFmtId="7" fontId="9" fillId="4" borderId="9" xfId="2" applyNumberFormat="1" applyFont="1" applyFill="1" applyBorder="1" applyProtection="1"/>
    <xf numFmtId="164" fontId="8" fillId="0" borderId="14" xfId="2" applyFont="1" applyBorder="1"/>
    <xf numFmtId="164" fontId="8" fillId="0" borderId="7" xfId="2" applyFont="1" applyBorder="1"/>
    <xf numFmtId="165" fontId="8" fillId="0" borderId="7" xfId="2" applyNumberFormat="1" applyFont="1" applyBorder="1" applyProtection="1"/>
    <xf numFmtId="7" fontId="8" fillId="0" borderId="7" xfId="2" applyNumberFormat="1" applyFont="1" applyBorder="1" applyProtection="1"/>
    <xf numFmtId="164" fontId="8" fillId="2" borderId="7" xfId="2" applyFont="1" applyFill="1" applyBorder="1"/>
    <xf numFmtId="164" fontId="10" fillId="4" borderId="15" xfId="2" applyFont="1" applyFill="1" applyBorder="1"/>
    <xf numFmtId="7" fontId="5" fillId="4" borderId="15" xfId="2" applyNumberFormat="1" applyFill="1" applyBorder="1" applyProtection="1"/>
    <xf numFmtId="164" fontId="10" fillId="4" borderId="16" xfId="2" applyNumberFormat="1" applyFont="1" applyFill="1" applyBorder="1" applyAlignment="1" applyProtection="1">
      <alignment horizontal="left"/>
    </xf>
    <xf numFmtId="164" fontId="5" fillId="0" borderId="17" xfId="2" applyBorder="1"/>
    <xf numFmtId="164" fontId="7" fillId="0" borderId="3" xfId="2" quotePrefix="1" applyFont="1" applyBorder="1" applyAlignment="1" applyProtection="1">
      <alignment horizontal="left"/>
    </xf>
    <xf numFmtId="164" fontId="5" fillId="0" borderId="3" xfId="2" applyBorder="1"/>
    <xf numFmtId="7" fontId="5" fillId="0" borderId="3" xfId="2" applyNumberFormat="1" applyBorder="1" applyProtection="1"/>
    <xf numFmtId="7" fontId="5" fillId="0" borderId="4" xfId="2" applyNumberFormat="1" applyBorder="1" applyProtection="1"/>
    <xf numFmtId="164" fontId="11" fillId="0" borderId="9" xfId="2" applyFont="1" applyBorder="1" applyAlignment="1" applyProtection="1">
      <alignment horizontal="left"/>
    </xf>
    <xf numFmtId="165" fontId="8" fillId="0" borderId="9" xfId="2" applyNumberFormat="1" applyFont="1" applyBorder="1" applyAlignment="1" applyProtection="1">
      <alignment horizontal="left"/>
    </xf>
    <xf numFmtId="164" fontId="8" fillId="0" borderId="9" xfId="2" applyFont="1" applyBorder="1" applyAlignment="1">
      <alignment horizontal="center"/>
    </xf>
    <xf numFmtId="164" fontId="11" fillId="0" borderId="9" xfId="2" applyFont="1" applyBorder="1"/>
    <xf numFmtId="164" fontId="8" fillId="0" borderId="9" xfId="2" quotePrefix="1" applyFont="1" applyBorder="1" applyAlignment="1" applyProtection="1">
      <alignment horizontal="center"/>
    </xf>
    <xf numFmtId="164" fontId="11" fillId="0" borderId="9" xfId="2" quotePrefix="1" applyFont="1" applyBorder="1" applyAlignment="1">
      <alignment horizontal="left"/>
    </xf>
    <xf numFmtId="164" fontId="8" fillId="0" borderId="9" xfId="2" quotePrefix="1" applyFont="1" applyBorder="1" applyAlignment="1">
      <alignment horizontal="center"/>
    </xf>
    <xf numFmtId="165" fontId="8" fillId="0" borderId="9" xfId="2" applyNumberFormat="1" applyFont="1" applyBorder="1" applyAlignment="1" applyProtection="1">
      <alignment horizontal="right"/>
    </xf>
    <xf numFmtId="164" fontId="5" fillId="0" borderId="9" xfId="2" applyBorder="1"/>
    <xf numFmtId="164" fontId="8" fillId="5" borderId="11" xfId="2" applyFont="1" applyFill="1" applyBorder="1"/>
    <xf numFmtId="164" fontId="8" fillId="5" borderId="0" xfId="2" applyFont="1" applyFill="1"/>
    <xf numFmtId="164" fontId="8" fillId="5" borderId="7" xfId="2" applyFont="1" applyFill="1" applyBorder="1"/>
    <xf numFmtId="164" fontId="7" fillId="0" borderId="2" xfId="2" applyFont="1" applyBorder="1" applyAlignment="1" applyProtection="1">
      <alignment horizontal="left"/>
    </xf>
    <xf numFmtId="7" fontId="8" fillId="0" borderId="9" xfId="2" applyNumberFormat="1" applyFont="1" applyBorder="1" applyAlignment="1" applyProtection="1">
      <alignment horizontal="left"/>
    </xf>
    <xf numFmtId="164" fontId="8" fillId="0" borderId="18" xfId="2" applyFont="1" applyBorder="1"/>
    <xf numFmtId="164" fontId="8" fillId="0" borderId="19" xfId="2" applyFont="1" applyBorder="1"/>
    <xf numFmtId="164" fontId="8" fillId="0" borderId="20" xfId="2" applyFont="1" applyBorder="1"/>
    <xf numFmtId="164" fontId="8" fillId="3" borderId="15" xfId="2" applyFont="1" applyFill="1" applyBorder="1"/>
    <xf numFmtId="164" fontId="5" fillId="0" borderId="15" xfId="2" applyBorder="1"/>
    <xf numFmtId="164" fontId="5" fillId="0" borderId="0" xfId="2" quotePrefix="1" applyAlignment="1" applyProtection="1">
      <alignment horizontal="left"/>
    </xf>
    <xf numFmtId="164" fontId="10" fillId="4" borderId="15" xfId="2" quotePrefix="1" applyFont="1" applyFill="1" applyBorder="1" applyAlignment="1">
      <alignment horizontal="left"/>
    </xf>
    <xf numFmtId="166" fontId="8" fillId="0" borderId="9" xfId="2" applyNumberFormat="1" applyFont="1" applyBorder="1" applyAlignment="1" applyProtection="1">
      <alignment horizontal="center"/>
    </xf>
    <xf numFmtId="164" fontId="8" fillId="0" borderId="9" xfId="2" quotePrefix="1" applyFont="1" applyBorder="1" applyAlignment="1" applyProtection="1">
      <alignment horizontal="left"/>
    </xf>
    <xf numFmtId="166" fontId="8" fillId="0" borderId="9" xfId="2" applyNumberFormat="1" applyFont="1" applyBorder="1" applyAlignment="1">
      <alignment horizontal="center"/>
    </xf>
    <xf numFmtId="164" fontId="8" fillId="0" borderId="9" xfId="2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74"/>
  <sheetViews>
    <sheetView showGridLines="0" tabSelected="1" zoomScale="115" zoomScaleNormal="115" workbookViewId="0"/>
  </sheetViews>
  <sheetFormatPr defaultRowHeight="12.75" x14ac:dyDescent="0.2"/>
  <cols>
    <col min="1" max="1" width="11.7109375" style="3" customWidth="1"/>
    <col min="2" max="2" width="11" style="3" customWidth="1"/>
    <col min="3" max="7" width="10.7109375" style="3" customWidth="1"/>
    <col min="8" max="16384" width="9.140625" style="3"/>
  </cols>
  <sheetData>
    <row r="3" spans="2:7" ht="35.25" x14ac:dyDescent="0.5">
      <c r="B3" s="1" t="s">
        <v>0</v>
      </c>
      <c r="C3" s="2"/>
      <c r="D3" s="2"/>
      <c r="E3" s="2"/>
      <c r="F3" s="2"/>
      <c r="G3" s="2"/>
    </row>
    <row r="4" spans="2:7" ht="26.25" x14ac:dyDescent="0.4">
      <c r="B4" s="4" t="s">
        <v>1</v>
      </c>
      <c r="C4" s="2"/>
      <c r="D4" s="2"/>
      <c r="E4" s="2"/>
      <c r="F4" s="2"/>
      <c r="G4" s="2"/>
    </row>
    <row r="5" spans="2:7" ht="26.25" x14ac:dyDescent="0.4">
      <c r="B5" s="4" t="s">
        <v>2</v>
      </c>
      <c r="C5" s="2"/>
      <c r="D5" s="2"/>
      <c r="E5" s="2"/>
      <c r="F5" s="2"/>
      <c r="G5" s="2"/>
    </row>
    <row r="7" spans="2:7" x14ac:dyDescent="0.2">
      <c r="B7" s="2" t="s">
        <v>3</v>
      </c>
      <c r="C7" s="2"/>
      <c r="D7" s="2"/>
      <c r="E7" s="2"/>
      <c r="F7" s="2"/>
      <c r="G7" s="2"/>
    </row>
    <row r="8" spans="2:7" x14ac:dyDescent="0.2">
      <c r="B8" s="2"/>
      <c r="C8" s="2"/>
      <c r="D8" s="2"/>
      <c r="E8" s="2"/>
      <c r="F8" s="2"/>
      <c r="G8" s="2"/>
    </row>
    <row r="9" spans="2:7" x14ac:dyDescent="0.2">
      <c r="B9" s="2"/>
      <c r="C9" s="2"/>
      <c r="D9" s="2"/>
      <c r="E9" s="2"/>
      <c r="F9" s="2"/>
      <c r="G9" s="2"/>
    </row>
    <row r="10" spans="2:7" x14ac:dyDescent="0.2">
      <c r="B10" s="2"/>
      <c r="C10" s="2"/>
      <c r="D10" s="2"/>
      <c r="E10" s="2"/>
      <c r="F10" s="2"/>
      <c r="G10" s="2"/>
    </row>
    <row r="11" spans="2:7" x14ac:dyDescent="0.2">
      <c r="B11" s="2"/>
      <c r="C11" s="2"/>
      <c r="D11" s="2"/>
      <c r="E11" s="2"/>
      <c r="F11" s="2"/>
      <c r="G11" s="2"/>
    </row>
    <row r="12" spans="2:7" x14ac:dyDescent="0.2">
      <c r="B12" s="2"/>
      <c r="C12" s="2"/>
      <c r="D12" s="2"/>
      <c r="E12" s="2"/>
      <c r="F12" s="2"/>
      <c r="G12" s="2"/>
    </row>
    <row r="13" spans="2:7" x14ac:dyDescent="0.2">
      <c r="B13" s="2"/>
      <c r="C13" s="2"/>
      <c r="D13" s="2"/>
      <c r="E13" s="2"/>
      <c r="F13" s="2"/>
      <c r="G13" s="2"/>
    </row>
    <row r="14" spans="2:7" x14ac:dyDescent="0.2">
      <c r="B14" s="2"/>
      <c r="C14" s="2"/>
      <c r="D14" s="2"/>
      <c r="E14" s="2"/>
      <c r="F14" s="2"/>
      <c r="G14" s="2"/>
    </row>
    <row r="16" spans="2:7" x14ac:dyDescent="0.2">
      <c r="B16" s="5" t="s">
        <v>4</v>
      </c>
      <c r="C16" s="6" t="s">
        <v>5</v>
      </c>
      <c r="D16" s="6" t="s">
        <v>6</v>
      </c>
      <c r="E16" s="6" t="s">
        <v>7</v>
      </c>
      <c r="F16" s="6" t="s">
        <v>8</v>
      </c>
      <c r="G16" s="6"/>
    </row>
    <row r="17" spans="2:7" x14ac:dyDescent="0.2">
      <c r="B17" s="6" t="s">
        <v>9</v>
      </c>
      <c r="C17" s="6" t="s">
        <v>10</v>
      </c>
      <c r="D17" s="6" t="s">
        <v>11</v>
      </c>
      <c r="E17" s="6" t="s">
        <v>10</v>
      </c>
      <c r="F17" s="6" t="s">
        <v>12</v>
      </c>
      <c r="G17" s="6"/>
    </row>
    <row r="19" spans="2:7" x14ac:dyDescent="0.2">
      <c r="B19" s="3" t="s">
        <v>414</v>
      </c>
      <c r="C19" s="7">
        <f>+'PC01'!M90</f>
        <v>8.4499999999999975</v>
      </c>
      <c r="D19" s="7">
        <f>+'PC01'!M91</f>
        <v>15.050000000000013</v>
      </c>
      <c r="E19" s="7">
        <f>+'PC01'!M92</f>
        <v>31.250000000000032</v>
      </c>
      <c r="F19" s="8">
        <f>+'PC01'!M93</f>
        <v>77</v>
      </c>
      <c r="G19" s="8"/>
    </row>
    <row r="20" spans="2:7" x14ac:dyDescent="0.2">
      <c r="B20" s="9" t="s">
        <v>415</v>
      </c>
      <c r="C20" s="7">
        <f>+'PC02'!M90</f>
        <v>37.450000000000003</v>
      </c>
      <c r="D20" s="7">
        <f>+'PC02'!M91</f>
        <v>70.32000000000005</v>
      </c>
      <c r="E20" s="7">
        <f>+'PC02'!M92</f>
        <v>343.15</v>
      </c>
      <c r="F20" s="8">
        <f>+'PC02'!M93</f>
        <v>191</v>
      </c>
      <c r="G20" s="8"/>
    </row>
    <row r="21" spans="2:7" x14ac:dyDescent="0.2">
      <c r="B21" s="9" t="s">
        <v>416</v>
      </c>
      <c r="C21" s="7">
        <f>+'PC03'!M88</f>
        <v>8.1000000000000014</v>
      </c>
      <c r="D21" s="7">
        <f>+'PC03'!M89</f>
        <v>11.090000000000003</v>
      </c>
      <c r="E21" s="7">
        <f>+'PC03'!M90</f>
        <v>46.3</v>
      </c>
      <c r="F21" s="8">
        <f>+'PC03'!M91</f>
        <v>39</v>
      </c>
      <c r="G21" s="8"/>
    </row>
    <row r="22" spans="2:7" x14ac:dyDescent="0.2">
      <c r="B22" s="10" t="s">
        <v>417</v>
      </c>
      <c r="C22" s="7">
        <f>+'RR01'!O90</f>
        <v>4.3000000000000007</v>
      </c>
      <c r="D22" s="7">
        <f>+'RR01'!O91</f>
        <v>4.3000000000000007</v>
      </c>
      <c r="E22" s="7">
        <f>+'RR01'!O92</f>
        <v>32.200000000000003</v>
      </c>
      <c r="F22" s="8">
        <f>+'RR01'!O92</f>
        <v>32.200000000000003</v>
      </c>
      <c r="G22" s="8"/>
    </row>
    <row r="23" spans="2:7" x14ac:dyDescent="0.2">
      <c r="B23" s="10" t="s">
        <v>418</v>
      </c>
      <c r="C23" s="7">
        <f>+'AM01'!O90</f>
        <v>4.3599999999999994</v>
      </c>
      <c r="D23" s="7">
        <f>+'AM01'!O91</f>
        <v>4.3599999999999994</v>
      </c>
      <c r="E23" s="7">
        <f>+'AM01'!O92</f>
        <v>15.45</v>
      </c>
      <c r="F23" s="8">
        <f>+'AM01'!O93</f>
        <v>16</v>
      </c>
      <c r="G23" s="8"/>
    </row>
    <row r="24" spans="2:7" x14ac:dyDescent="0.2">
      <c r="B24" s="10" t="s">
        <v>419</v>
      </c>
      <c r="C24" s="7">
        <f>+'OI01'!O90</f>
        <v>0.81</v>
      </c>
      <c r="D24" s="7">
        <f>+'OI01'!O91</f>
        <v>0.81</v>
      </c>
      <c r="E24" s="7">
        <f>+'OI01'!O92</f>
        <v>4.0500000000000007</v>
      </c>
      <c r="F24" s="8">
        <f>+'OI01'!O93</f>
        <v>5</v>
      </c>
      <c r="G24" s="8"/>
    </row>
    <row r="25" spans="2:7" x14ac:dyDescent="0.2">
      <c r="B25" s="9" t="s">
        <v>420</v>
      </c>
      <c r="C25" s="7">
        <f>+'CV01'!O90</f>
        <v>2.12</v>
      </c>
      <c r="D25" s="7">
        <f>+'CV01'!O91</f>
        <v>10.8</v>
      </c>
      <c r="E25" s="7">
        <f>+'CV01'!O92</f>
        <v>60</v>
      </c>
      <c r="F25" s="8">
        <f>+'CV01'!O93</f>
        <v>12</v>
      </c>
      <c r="G25" s="8"/>
    </row>
    <row r="26" spans="2:7" x14ac:dyDescent="0.2">
      <c r="B26" s="10"/>
      <c r="C26" s="7"/>
      <c r="D26" s="7"/>
      <c r="E26" s="7"/>
      <c r="F26" s="8"/>
      <c r="G26" s="8"/>
    </row>
    <row r="27" spans="2:7" x14ac:dyDescent="0.2">
      <c r="B27" s="9"/>
      <c r="C27" s="9"/>
      <c r="D27" s="9"/>
      <c r="E27" s="9"/>
      <c r="F27" s="9"/>
      <c r="G27" s="9"/>
    </row>
    <row r="28" spans="2:7" x14ac:dyDescent="0.2">
      <c r="B28" s="9"/>
      <c r="C28" s="9"/>
      <c r="D28" s="9"/>
      <c r="E28" s="9"/>
      <c r="F28" s="9"/>
      <c r="G28" s="9"/>
    </row>
    <row r="29" spans="2:7" x14ac:dyDescent="0.2">
      <c r="C29" s="7"/>
      <c r="D29" s="7"/>
      <c r="E29" s="7"/>
      <c r="F29" s="8"/>
      <c r="G29" s="8"/>
    </row>
    <row r="30" spans="2:7" x14ac:dyDescent="0.2">
      <c r="C30" s="7"/>
      <c r="D30" s="7"/>
      <c r="E30" s="7"/>
      <c r="F30" s="8"/>
      <c r="G30" s="8"/>
    </row>
    <row r="31" spans="2:7" x14ac:dyDescent="0.2">
      <c r="B31" s="6" t="s">
        <v>13</v>
      </c>
      <c r="C31" s="7">
        <f>SUM(C19:C28)</f>
        <v>65.59</v>
      </c>
      <c r="D31" s="7">
        <f>SUM(D19:D28)</f>
        <v>116.73000000000006</v>
      </c>
      <c r="E31" s="7">
        <f>SUM(E19:E28)</f>
        <v>532.40000000000009</v>
      </c>
      <c r="F31" s="8">
        <f>SUM(F19:F28)</f>
        <v>372.2</v>
      </c>
      <c r="G31" s="8"/>
    </row>
    <row r="32" spans="2:7" x14ac:dyDescent="0.2">
      <c r="C32" s="7"/>
      <c r="D32" s="7"/>
      <c r="E32" s="7"/>
      <c r="F32" s="8"/>
      <c r="G32" s="8"/>
    </row>
    <row r="33" spans="3:7" x14ac:dyDescent="0.2">
      <c r="C33" s="7"/>
      <c r="D33" s="7"/>
      <c r="E33" s="7"/>
      <c r="F33" s="8"/>
      <c r="G33" s="8"/>
    </row>
    <row r="34" spans="3:7" x14ac:dyDescent="0.2">
      <c r="C34" s="7"/>
      <c r="D34" s="7"/>
      <c r="E34" s="7"/>
      <c r="F34" s="8"/>
      <c r="G34" s="8"/>
    </row>
    <row r="35" spans="3:7" x14ac:dyDescent="0.2">
      <c r="C35" s="7"/>
      <c r="D35" s="7"/>
      <c r="E35" s="7"/>
      <c r="F35" s="8"/>
      <c r="G35" s="8"/>
    </row>
    <row r="36" spans="3:7" x14ac:dyDescent="0.2">
      <c r="C36" s="7"/>
      <c r="D36" s="7"/>
      <c r="E36" s="7"/>
      <c r="F36" s="8"/>
      <c r="G36" s="8"/>
    </row>
    <row r="37" spans="3:7" x14ac:dyDescent="0.2">
      <c r="C37" s="7"/>
      <c r="D37" s="7"/>
      <c r="E37" s="7"/>
      <c r="F37" s="8"/>
      <c r="G37" s="8"/>
    </row>
    <row r="38" spans="3:7" x14ac:dyDescent="0.2">
      <c r="C38" s="7"/>
      <c r="D38" s="7"/>
      <c r="E38" s="7"/>
      <c r="F38" s="8"/>
      <c r="G38" s="8"/>
    </row>
    <row r="39" spans="3:7" x14ac:dyDescent="0.2">
      <c r="C39" s="7"/>
      <c r="D39" s="7"/>
      <c r="E39" s="7"/>
      <c r="F39" s="8"/>
      <c r="G39" s="8"/>
    </row>
    <row r="40" spans="3:7" x14ac:dyDescent="0.2">
      <c r="C40" s="7"/>
      <c r="D40" s="7"/>
      <c r="E40" s="7"/>
      <c r="F40" s="8"/>
      <c r="G40" s="8"/>
    </row>
    <row r="41" spans="3:7" x14ac:dyDescent="0.2">
      <c r="C41" s="7"/>
      <c r="D41" s="7"/>
      <c r="E41" s="7"/>
      <c r="F41" s="8"/>
      <c r="G41" s="8"/>
    </row>
    <row r="42" spans="3:7" x14ac:dyDescent="0.2">
      <c r="C42" s="7"/>
      <c r="D42" s="7"/>
      <c r="E42" s="7"/>
      <c r="F42" s="8"/>
      <c r="G42" s="8"/>
    </row>
    <row r="43" spans="3:7" x14ac:dyDescent="0.2">
      <c r="C43" s="7"/>
      <c r="D43" s="7"/>
      <c r="E43" s="7"/>
      <c r="F43" s="8"/>
      <c r="G43" s="8"/>
    </row>
    <row r="44" spans="3:7" x14ac:dyDescent="0.2">
      <c r="C44" s="7"/>
      <c r="D44" s="7"/>
      <c r="E44" s="7"/>
      <c r="F44" s="8"/>
      <c r="G44" s="8"/>
    </row>
    <row r="45" spans="3:7" x14ac:dyDescent="0.2">
      <c r="C45" s="7"/>
      <c r="D45" s="7"/>
      <c r="E45" s="7"/>
      <c r="F45" s="8"/>
      <c r="G45" s="8"/>
    </row>
    <row r="46" spans="3:7" x14ac:dyDescent="0.2">
      <c r="C46" s="7"/>
      <c r="D46" s="7"/>
      <c r="E46" s="7"/>
      <c r="F46" s="8"/>
      <c r="G46" s="8"/>
    </row>
    <row r="47" spans="3:7" x14ac:dyDescent="0.2">
      <c r="C47" s="7"/>
      <c r="D47" s="7"/>
      <c r="E47" s="7"/>
      <c r="F47" s="8"/>
      <c r="G47" s="8"/>
    </row>
    <row r="48" spans="3:7" x14ac:dyDescent="0.2">
      <c r="C48" s="7"/>
      <c r="D48" s="7"/>
      <c r="E48" s="7"/>
      <c r="F48" s="8"/>
      <c r="G48" s="8"/>
    </row>
    <row r="49" spans="3:7" x14ac:dyDescent="0.2">
      <c r="C49" s="7"/>
      <c r="D49" s="7"/>
      <c r="E49" s="7"/>
      <c r="F49" s="8"/>
      <c r="G49" s="8"/>
    </row>
    <row r="50" spans="3:7" x14ac:dyDescent="0.2">
      <c r="C50" s="7"/>
      <c r="D50" s="7"/>
      <c r="E50" s="7"/>
      <c r="F50" s="8"/>
      <c r="G50" s="8"/>
    </row>
    <row r="51" spans="3:7" x14ac:dyDescent="0.2">
      <c r="C51" s="7"/>
      <c r="D51" s="7"/>
      <c r="E51" s="7"/>
      <c r="F51" s="8"/>
      <c r="G51" s="8"/>
    </row>
    <row r="52" spans="3:7" x14ac:dyDescent="0.2">
      <c r="C52" s="7"/>
      <c r="D52" s="7"/>
      <c r="E52" s="7"/>
      <c r="F52" s="8"/>
      <c r="G52" s="8"/>
    </row>
    <row r="53" spans="3:7" x14ac:dyDescent="0.2">
      <c r="C53" s="7"/>
      <c r="D53" s="7"/>
      <c r="E53" s="7"/>
      <c r="F53" s="8"/>
      <c r="G53" s="8"/>
    </row>
    <row r="54" spans="3:7" x14ac:dyDescent="0.2">
      <c r="C54" s="7"/>
      <c r="D54" s="7"/>
      <c r="E54" s="7"/>
      <c r="F54" s="8"/>
      <c r="G54" s="8"/>
    </row>
    <row r="55" spans="3:7" x14ac:dyDescent="0.2">
      <c r="C55" s="7"/>
      <c r="D55" s="7"/>
      <c r="E55" s="7"/>
      <c r="F55" s="8"/>
      <c r="G55" s="8"/>
    </row>
    <row r="56" spans="3:7" x14ac:dyDescent="0.2">
      <c r="C56" s="7"/>
      <c r="D56" s="7"/>
      <c r="E56" s="7"/>
      <c r="F56" s="8"/>
      <c r="G56" s="8"/>
    </row>
    <row r="57" spans="3:7" x14ac:dyDescent="0.2">
      <c r="C57" s="7"/>
      <c r="D57" s="7"/>
      <c r="E57" s="7"/>
      <c r="F57" s="8"/>
      <c r="G57" s="8"/>
    </row>
    <row r="58" spans="3:7" x14ac:dyDescent="0.2">
      <c r="C58" s="7"/>
      <c r="D58" s="7"/>
      <c r="E58" s="7"/>
      <c r="F58" s="8"/>
      <c r="G58" s="8"/>
    </row>
    <row r="59" spans="3:7" x14ac:dyDescent="0.2">
      <c r="C59" s="7"/>
      <c r="D59" s="7"/>
      <c r="E59" s="7"/>
      <c r="F59" s="8"/>
      <c r="G59" s="8"/>
    </row>
    <row r="60" spans="3:7" x14ac:dyDescent="0.2">
      <c r="C60" s="7"/>
      <c r="D60" s="7"/>
      <c r="E60" s="7"/>
      <c r="F60" s="8"/>
      <c r="G60" s="8"/>
    </row>
    <row r="61" spans="3:7" x14ac:dyDescent="0.2">
      <c r="C61" s="7"/>
      <c r="D61" s="7"/>
      <c r="E61" s="7"/>
      <c r="F61" s="8"/>
      <c r="G61" s="8"/>
    </row>
    <row r="62" spans="3:7" x14ac:dyDescent="0.2">
      <c r="C62" s="7"/>
      <c r="D62" s="7"/>
      <c r="E62" s="7"/>
      <c r="F62" s="8"/>
      <c r="G62" s="8"/>
    </row>
    <row r="63" spans="3:7" x14ac:dyDescent="0.2">
      <c r="C63" s="7"/>
      <c r="D63" s="7"/>
      <c r="E63" s="7"/>
      <c r="F63" s="8"/>
      <c r="G63" s="8"/>
    </row>
    <row r="64" spans="3:7" x14ac:dyDescent="0.2">
      <c r="C64" s="7"/>
      <c r="D64" s="7"/>
      <c r="E64" s="7"/>
      <c r="F64" s="8"/>
      <c r="G64" s="8"/>
    </row>
    <row r="65" spans="3:7" x14ac:dyDescent="0.2">
      <c r="C65" s="7"/>
      <c r="D65" s="7"/>
      <c r="E65" s="7"/>
      <c r="F65" s="8"/>
      <c r="G65" s="8"/>
    </row>
    <row r="66" spans="3:7" x14ac:dyDescent="0.2">
      <c r="C66" s="7"/>
      <c r="D66" s="7"/>
      <c r="E66" s="7"/>
      <c r="F66" s="8"/>
      <c r="G66" s="8"/>
    </row>
    <row r="67" spans="3:7" x14ac:dyDescent="0.2">
      <c r="C67" s="7"/>
      <c r="D67" s="7"/>
      <c r="E67" s="7"/>
      <c r="F67" s="8"/>
      <c r="G67" s="8"/>
    </row>
    <row r="68" spans="3:7" x14ac:dyDescent="0.2">
      <c r="C68" s="7"/>
      <c r="D68" s="7"/>
      <c r="E68" s="7"/>
      <c r="F68" s="8"/>
      <c r="G68" s="8"/>
    </row>
    <row r="69" spans="3:7" x14ac:dyDescent="0.2">
      <c r="C69" s="7"/>
      <c r="D69" s="7"/>
      <c r="E69" s="7"/>
      <c r="F69" s="8"/>
      <c r="G69" s="8"/>
    </row>
    <row r="70" spans="3:7" x14ac:dyDescent="0.2">
      <c r="C70" s="7"/>
      <c r="D70" s="7"/>
      <c r="E70" s="7"/>
      <c r="F70" s="8"/>
      <c r="G70" s="8"/>
    </row>
    <row r="71" spans="3:7" x14ac:dyDescent="0.2">
      <c r="C71" s="7"/>
      <c r="D71" s="7"/>
      <c r="E71" s="7"/>
      <c r="F71" s="8"/>
      <c r="G71" s="8"/>
    </row>
    <row r="72" spans="3:7" x14ac:dyDescent="0.2">
      <c r="F72" s="8"/>
      <c r="G72" s="8"/>
    </row>
    <row r="73" spans="3:7" x14ac:dyDescent="0.2">
      <c r="F73" s="8"/>
      <c r="G73" s="8"/>
    </row>
    <row r="74" spans="3:7" x14ac:dyDescent="0.2">
      <c r="F74" s="8"/>
      <c r="G74" s="8"/>
    </row>
  </sheetData>
  <printOptions gridLinesSet="0"/>
  <pageMargins left="0.75" right="0.75" top="1" bottom="1" header="0.5" footer="0.5"/>
  <pageSetup orientation="portrait" horizontalDpi="300" verticalDpi="300" r:id="rId1"/>
  <headerFooter alignWithMargins="0">
    <oddHeader xml:space="preserve">&amp;L&amp;D
</oddHeader>
    <oddFooter>&amp;LPCRDSUM.XLS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94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4" x14ac:dyDescent="0.25">
      <c r="L1" s="12" t="s">
        <v>14</v>
      </c>
    </row>
    <row r="3" spans="1:14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</row>
    <row r="4" spans="1:14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</row>
    <row r="5" spans="1:14" ht="30.75" x14ac:dyDescent="0.45">
      <c r="A5" s="13" t="s">
        <v>15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</row>
    <row r="6" spans="1:14" x14ac:dyDescent="0.25">
      <c r="L6" s="12" t="s">
        <v>3</v>
      </c>
    </row>
    <row r="8" spans="1:14" x14ac:dyDescent="0.25">
      <c r="A8" s="15" t="s">
        <v>16</v>
      </c>
      <c r="B8" s="16"/>
      <c r="C8" s="17" t="s">
        <v>17</v>
      </c>
      <c r="D8" s="18"/>
      <c r="E8" s="19"/>
      <c r="F8" s="20" t="s">
        <v>18</v>
      </c>
      <c r="G8" s="20" t="s">
        <v>19</v>
      </c>
      <c r="H8" s="20" t="s">
        <v>20</v>
      </c>
      <c r="I8" s="20" t="s">
        <v>21</v>
      </c>
      <c r="J8" s="20" t="s">
        <v>22</v>
      </c>
      <c r="K8" s="20" t="s">
        <v>5</v>
      </c>
      <c r="L8" s="20" t="s">
        <v>23</v>
      </c>
      <c r="M8" s="20" t="s">
        <v>24</v>
      </c>
    </row>
    <row r="9" spans="1:14" ht="16.5" thickBot="1" x14ac:dyDescent="0.3">
      <c r="A9" s="21"/>
      <c r="B9" s="22"/>
      <c r="C9" s="23" t="s">
        <v>25</v>
      </c>
      <c r="D9" s="23" t="s">
        <v>26</v>
      </c>
      <c r="E9" s="24" t="s">
        <v>27</v>
      </c>
      <c r="F9" s="22"/>
      <c r="G9" s="22"/>
      <c r="H9" s="24" t="s">
        <v>28</v>
      </c>
      <c r="I9" s="25" t="s">
        <v>29</v>
      </c>
      <c r="J9" s="22"/>
      <c r="K9" s="24" t="s">
        <v>10</v>
      </c>
      <c r="L9" s="24" t="s">
        <v>11</v>
      </c>
      <c r="M9" s="24" t="s">
        <v>10</v>
      </c>
    </row>
    <row r="10" spans="1:14" ht="16.5" thickTop="1" x14ac:dyDescent="0.25">
      <c r="A10" s="26"/>
      <c r="B10" s="27" t="s">
        <v>29</v>
      </c>
      <c r="C10" s="27"/>
      <c r="D10" s="28"/>
      <c r="E10" s="29"/>
      <c r="F10" s="30"/>
      <c r="G10" s="27"/>
      <c r="H10" s="27"/>
      <c r="I10" s="31"/>
      <c r="J10" s="29"/>
      <c r="K10" s="32" t="str">
        <f t="shared" ref="K10:K73" si="0">IF(F10*I10&gt;0,F10*I10," ")</f>
        <v xml:space="preserve"> </v>
      </c>
      <c r="L10" s="33"/>
      <c r="M10" s="33"/>
    </row>
    <row r="11" spans="1:14" x14ac:dyDescent="0.25">
      <c r="A11" s="26">
        <v>1</v>
      </c>
      <c r="B11" s="29"/>
      <c r="C11" s="27" t="s">
        <v>30</v>
      </c>
      <c r="D11" s="28">
        <v>46</v>
      </c>
      <c r="E11" s="29"/>
      <c r="F11" s="30">
        <v>0.03</v>
      </c>
      <c r="G11" s="27" t="s">
        <v>31</v>
      </c>
      <c r="H11" s="34" t="s">
        <v>32</v>
      </c>
      <c r="I11" s="35">
        <v>1</v>
      </c>
      <c r="J11" s="29"/>
      <c r="K11" s="32">
        <f t="shared" si="0"/>
        <v>0.03</v>
      </c>
      <c r="L11" s="32">
        <v>0.03</v>
      </c>
      <c r="M11" s="32">
        <v>0.5</v>
      </c>
    </row>
    <row r="12" spans="1:14" x14ac:dyDescent="0.25">
      <c r="A12" s="26">
        <f t="shared" ref="A12:A75" si="1">A11+1</f>
        <v>2</v>
      </c>
      <c r="B12" s="29"/>
      <c r="C12" s="27" t="s">
        <v>30</v>
      </c>
      <c r="D12" s="28">
        <v>48</v>
      </c>
      <c r="E12" s="29"/>
      <c r="F12" s="30">
        <v>0.04</v>
      </c>
      <c r="G12" s="27" t="s">
        <v>33</v>
      </c>
      <c r="H12" s="34" t="s">
        <v>34</v>
      </c>
      <c r="I12" s="35">
        <v>1</v>
      </c>
      <c r="J12" s="29"/>
      <c r="K12" s="32">
        <f t="shared" si="0"/>
        <v>0.04</v>
      </c>
      <c r="L12" s="32">
        <v>0.04</v>
      </c>
      <c r="M12" s="32">
        <v>0.5</v>
      </c>
    </row>
    <row r="13" spans="1:14" x14ac:dyDescent="0.25">
      <c r="A13" s="26">
        <f t="shared" si="1"/>
        <v>3</v>
      </c>
      <c r="B13" s="29"/>
      <c r="C13" s="27" t="s">
        <v>30</v>
      </c>
      <c r="D13" s="28">
        <v>50</v>
      </c>
      <c r="E13" s="29"/>
      <c r="F13" s="30">
        <v>0.04</v>
      </c>
      <c r="G13" s="27" t="s">
        <v>35</v>
      </c>
      <c r="H13" s="34" t="s">
        <v>36</v>
      </c>
      <c r="I13" s="35">
        <v>1</v>
      </c>
      <c r="J13" s="29"/>
      <c r="K13" s="32">
        <f t="shared" si="0"/>
        <v>0.04</v>
      </c>
      <c r="L13" s="32">
        <v>0.04</v>
      </c>
      <c r="M13" s="32">
        <v>0.5</v>
      </c>
    </row>
    <row r="14" spans="1:14" x14ac:dyDescent="0.25">
      <c r="A14" s="26">
        <f t="shared" si="1"/>
        <v>4</v>
      </c>
      <c r="B14" s="29"/>
      <c r="C14" s="27" t="s">
        <v>30</v>
      </c>
      <c r="D14" s="28">
        <v>51</v>
      </c>
      <c r="E14" s="29"/>
      <c r="F14" s="30">
        <v>0.04</v>
      </c>
      <c r="G14" s="27" t="s">
        <v>37</v>
      </c>
      <c r="H14" s="34" t="s">
        <v>38</v>
      </c>
      <c r="I14" s="35">
        <v>1</v>
      </c>
      <c r="J14" s="29"/>
      <c r="K14" s="32">
        <f t="shared" si="0"/>
        <v>0.04</v>
      </c>
      <c r="L14" s="32">
        <v>0.04</v>
      </c>
      <c r="M14" s="32">
        <v>0.4</v>
      </c>
    </row>
    <row r="15" spans="1:14" x14ac:dyDescent="0.25">
      <c r="A15" s="26">
        <f t="shared" si="1"/>
        <v>5</v>
      </c>
      <c r="B15" s="29"/>
      <c r="C15" s="27" t="s">
        <v>30</v>
      </c>
      <c r="D15" s="28">
        <v>52</v>
      </c>
      <c r="E15" s="29"/>
      <c r="F15" s="30">
        <v>0.04</v>
      </c>
      <c r="G15" s="27" t="s">
        <v>39</v>
      </c>
      <c r="H15" s="34" t="s">
        <v>40</v>
      </c>
      <c r="I15" s="35">
        <v>2</v>
      </c>
      <c r="J15" s="29"/>
      <c r="K15" s="32">
        <f t="shared" si="0"/>
        <v>0.08</v>
      </c>
      <c r="L15" s="32">
        <v>0.08</v>
      </c>
      <c r="M15" s="32">
        <v>0.3</v>
      </c>
    </row>
    <row r="16" spans="1:14" x14ac:dyDescent="0.25">
      <c r="A16" s="26">
        <f t="shared" si="1"/>
        <v>6</v>
      </c>
      <c r="B16" s="29"/>
      <c r="C16" s="27" t="s">
        <v>30</v>
      </c>
      <c r="D16" s="28">
        <v>53</v>
      </c>
      <c r="E16" s="29"/>
      <c r="F16" s="30">
        <v>0.04</v>
      </c>
      <c r="G16" s="27" t="s">
        <v>41</v>
      </c>
      <c r="H16" s="34" t="s">
        <v>42</v>
      </c>
      <c r="I16" s="35">
        <v>1</v>
      </c>
      <c r="J16" s="29"/>
      <c r="K16" s="32">
        <f t="shared" si="0"/>
        <v>0.04</v>
      </c>
      <c r="L16" s="32">
        <v>0.04</v>
      </c>
      <c r="M16" s="32">
        <v>0.3</v>
      </c>
    </row>
    <row r="17" spans="1:13" x14ac:dyDescent="0.25">
      <c r="A17" s="26">
        <f t="shared" si="1"/>
        <v>7</v>
      </c>
      <c r="B17" s="29"/>
      <c r="C17" s="27" t="s">
        <v>30</v>
      </c>
      <c r="D17" s="35">
        <v>55</v>
      </c>
      <c r="E17" s="29"/>
      <c r="F17" s="30">
        <v>0.05</v>
      </c>
      <c r="G17" s="27" t="s">
        <v>43</v>
      </c>
      <c r="H17" s="34" t="s">
        <v>44</v>
      </c>
      <c r="I17" s="35">
        <v>1</v>
      </c>
      <c r="J17" s="29"/>
      <c r="K17" s="32">
        <f t="shared" si="0"/>
        <v>0.05</v>
      </c>
      <c r="L17" s="32">
        <v>0.25</v>
      </c>
      <c r="M17" s="32">
        <v>0.3</v>
      </c>
    </row>
    <row r="18" spans="1:13" x14ac:dyDescent="0.25">
      <c r="A18" s="26">
        <f t="shared" si="1"/>
        <v>8</v>
      </c>
      <c r="B18" s="29"/>
      <c r="C18" s="27" t="s">
        <v>30</v>
      </c>
      <c r="D18" s="35">
        <v>56</v>
      </c>
      <c r="E18" s="29"/>
      <c r="F18" s="30">
        <v>0.05</v>
      </c>
      <c r="G18" s="27" t="s">
        <v>45</v>
      </c>
      <c r="H18" s="34" t="s">
        <v>46</v>
      </c>
      <c r="I18" s="35">
        <v>1</v>
      </c>
      <c r="J18" s="29"/>
      <c r="K18" s="32">
        <f t="shared" si="0"/>
        <v>0.05</v>
      </c>
      <c r="L18" s="32">
        <v>0.35</v>
      </c>
      <c r="M18" s="32">
        <v>0.35</v>
      </c>
    </row>
    <row r="19" spans="1:13" x14ac:dyDescent="0.25">
      <c r="A19" s="26">
        <f t="shared" si="1"/>
        <v>9</v>
      </c>
      <c r="B19" s="29"/>
      <c r="C19" s="27" t="s">
        <v>30</v>
      </c>
      <c r="D19" s="35">
        <v>57</v>
      </c>
      <c r="E19" s="29"/>
      <c r="F19" s="30">
        <v>0.05</v>
      </c>
      <c r="G19" s="27" t="s">
        <v>47</v>
      </c>
      <c r="H19" s="34" t="s">
        <v>48</v>
      </c>
      <c r="I19" s="35">
        <v>1</v>
      </c>
      <c r="J19" s="29"/>
      <c r="K19" s="32">
        <f t="shared" si="0"/>
        <v>0.05</v>
      </c>
      <c r="L19" s="32">
        <v>0.3</v>
      </c>
      <c r="M19" s="32">
        <v>0.3</v>
      </c>
    </row>
    <row r="20" spans="1:13" x14ac:dyDescent="0.25">
      <c r="A20" s="26">
        <f t="shared" si="1"/>
        <v>10</v>
      </c>
      <c r="B20" s="29"/>
      <c r="C20" s="27" t="s">
        <v>30</v>
      </c>
      <c r="D20" s="28">
        <v>58</v>
      </c>
      <c r="E20" s="29"/>
      <c r="F20" s="30">
        <v>0.06</v>
      </c>
      <c r="G20" s="27" t="s">
        <v>49</v>
      </c>
      <c r="H20" s="34" t="s">
        <v>50</v>
      </c>
      <c r="I20" s="35">
        <v>1</v>
      </c>
      <c r="J20" s="29"/>
      <c r="K20" s="32">
        <f t="shared" si="0"/>
        <v>0.06</v>
      </c>
      <c r="L20" s="32">
        <v>0.06</v>
      </c>
      <c r="M20" s="32">
        <v>0.3</v>
      </c>
    </row>
    <row r="21" spans="1:13" x14ac:dyDescent="0.25">
      <c r="A21" s="26">
        <f t="shared" si="1"/>
        <v>11</v>
      </c>
      <c r="B21" s="29"/>
      <c r="C21" s="27" t="s">
        <v>30</v>
      </c>
      <c r="D21" s="35">
        <v>59</v>
      </c>
      <c r="E21" s="29"/>
      <c r="F21" s="30">
        <v>0.1</v>
      </c>
      <c r="G21" s="27" t="s">
        <v>51</v>
      </c>
      <c r="H21" s="34" t="s">
        <v>52</v>
      </c>
      <c r="I21" s="35">
        <v>1</v>
      </c>
      <c r="J21" s="29"/>
      <c r="K21" s="32">
        <f t="shared" si="0"/>
        <v>0.1</v>
      </c>
      <c r="L21" s="32">
        <v>4</v>
      </c>
      <c r="M21" s="32">
        <v>4.5</v>
      </c>
    </row>
    <row r="22" spans="1:13" x14ac:dyDescent="0.25">
      <c r="A22" s="26">
        <f t="shared" si="1"/>
        <v>12</v>
      </c>
      <c r="B22" s="29"/>
      <c r="C22" s="27" t="s">
        <v>30</v>
      </c>
      <c r="D22" s="35">
        <v>60</v>
      </c>
      <c r="E22" s="29"/>
      <c r="F22" s="30">
        <v>0.06</v>
      </c>
      <c r="G22" s="27" t="s">
        <v>53</v>
      </c>
      <c r="H22" s="34" t="s">
        <v>52</v>
      </c>
      <c r="I22" s="35">
        <v>1</v>
      </c>
      <c r="J22" s="29"/>
      <c r="K22" s="32">
        <f t="shared" si="0"/>
        <v>0.06</v>
      </c>
      <c r="L22" s="32">
        <v>0.25</v>
      </c>
      <c r="M22" s="32">
        <v>0.3</v>
      </c>
    </row>
    <row r="23" spans="1:13" x14ac:dyDescent="0.25">
      <c r="A23" s="26">
        <f t="shared" si="1"/>
        <v>13</v>
      </c>
      <c r="B23" s="29"/>
      <c r="C23" s="27" t="s">
        <v>30</v>
      </c>
      <c r="D23" s="35">
        <v>61</v>
      </c>
      <c r="E23" s="29"/>
      <c r="F23" s="30">
        <v>0.06</v>
      </c>
      <c r="G23" s="27" t="s">
        <v>54</v>
      </c>
      <c r="H23" s="34" t="s">
        <v>55</v>
      </c>
      <c r="I23" s="35">
        <v>1</v>
      </c>
      <c r="J23" s="29"/>
      <c r="K23" s="32">
        <f t="shared" si="0"/>
        <v>0.06</v>
      </c>
      <c r="L23" s="32">
        <v>0.35</v>
      </c>
      <c r="M23" s="32">
        <v>1</v>
      </c>
    </row>
    <row r="24" spans="1:13" x14ac:dyDescent="0.25">
      <c r="A24" s="26">
        <f t="shared" si="1"/>
        <v>14</v>
      </c>
      <c r="B24" s="29"/>
      <c r="C24" s="27" t="s">
        <v>30</v>
      </c>
      <c r="D24" s="35">
        <v>62</v>
      </c>
      <c r="E24" s="29"/>
      <c r="F24" s="30">
        <v>0.06</v>
      </c>
      <c r="G24" s="27" t="s">
        <v>56</v>
      </c>
      <c r="H24" s="34" t="s">
        <v>55</v>
      </c>
      <c r="I24" s="35">
        <v>1</v>
      </c>
      <c r="J24" s="29"/>
      <c r="K24" s="32">
        <f t="shared" si="0"/>
        <v>0.06</v>
      </c>
      <c r="L24" s="32">
        <v>0.35</v>
      </c>
      <c r="M24" s="32">
        <v>0.5</v>
      </c>
    </row>
    <row r="25" spans="1:13" x14ac:dyDescent="0.25">
      <c r="A25" s="26">
        <f t="shared" si="1"/>
        <v>15</v>
      </c>
      <c r="B25" s="29"/>
      <c r="C25" s="27" t="s">
        <v>30</v>
      </c>
      <c r="D25" s="35">
        <v>63</v>
      </c>
      <c r="E25" s="29"/>
      <c r="F25" s="30">
        <v>0.06</v>
      </c>
      <c r="G25" s="27" t="s">
        <v>57</v>
      </c>
      <c r="H25" s="34" t="s">
        <v>55</v>
      </c>
      <c r="I25" s="35">
        <v>1</v>
      </c>
      <c r="J25" s="29"/>
      <c r="K25" s="32">
        <f t="shared" si="0"/>
        <v>0.06</v>
      </c>
      <c r="L25" s="32">
        <v>0.35</v>
      </c>
      <c r="M25" s="32">
        <v>0.5</v>
      </c>
    </row>
    <row r="26" spans="1:13" x14ac:dyDescent="0.25">
      <c r="A26" s="26">
        <f t="shared" si="1"/>
        <v>16</v>
      </c>
      <c r="B26" s="29"/>
      <c r="C26" s="27" t="s">
        <v>30</v>
      </c>
      <c r="D26" s="35">
        <v>64</v>
      </c>
      <c r="E26" s="29"/>
      <c r="F26" s="30">
        <v>0.06</v>
      </c>
      <c r="G26" s="27" t="s">
        <v>58</v>
      </c>
      <c r="H26" s="34" t="s">
        <v>59</v>
      </c>
      <c r="I26" s="35">
        <v>1</v>
      </c>
      <c r="J26" s="29"/>
      <c r="K26" s="32">
        <f t="shared" si="0"/>
        <v>0.06</v>
      </c>
      <c r="L26" s="32">
        <v>0.25</v>
      </c>
      <c r="M26" s="32">
        <v>0.5</v>
      </c>
    </row>
    <row r="27" spans="1:13" x14ac:dyDescent="0.25">
      <c r="A27" s="26">
        <f t="shared" si="1"/>
        <v>17</v>
      </c>
      <c r="B27" s="29"/>
      <c r="C27" s="27" t="s">
        <v>30</v>
      </c>
      <c r="D27" s="35">
        <v>65</v>
      </c>
      <c r="E27" s="29"/>
      <c r="F27" s="30">
        <v>0.06</v>
      </c>
      <c r="G27" s="27" t="s">
        <v>60</v>
      </c>
      <c r="H27" s="34" t="s">
        <v>61</v>
      </c>
      <c r="I27" s="35">
        <v>1</v>
      </c>
      <c r="J27" s="29"/>
      <c r="K27" s="32">
        <f t="shared" si="0"/>
        <v>0.06</v>
      </c>
      <c r="L27" s="32">
        <v>0.25</v>
      </c>
      <c r="M27" s="32">
        <v>0.5</v>
      </c>
    </row>
    <row r="28" spans="1:13" x14ac:dyDescent="0.25">
      <c r="A28" s="26">
        <f t="shared" si="1"/>
        <v>18</v>
      </c>
      <c r="B28" s="29"/>
      <c r="C28" s="27" t="s">
        <v>30</v>
      </c>
      <c r="D28" s="35">
        <v>66</v>
      </c>
      <c r="E28" s="29"/>
      <c r="F28" s="30">
        <v>0.08</v>
      </c>
      <c r="G28" s="27" t="s">
        <v>62</v>
      </c>
      <c r="H28" s="34" t="s">
        <v>63</v>
      </c>
      <c r="I28" s="35">
        <v>1</v>
      </c>
      <c r="J28" s="29"/>
      <c r="K28" s="32">
        <f t="shared" si="0"/>
        <v>0.08</v>
      </c>
      <c r="L28" s="32">
        <v>0.25</v>
      </c>
      <c r="M28" s="32">
        <v>0.25</v>
      </c>
    </row>
    <row r="29" spans="1:13" x14ac:dyDescent="0.25">
      <c r="A29" s="26">
        <f t="shared" si="1"/>
        <v>19</v>
      </c>
      <c r="B29" s="29"/>
      <c r="C29" s="27" t="s">
        <v>30</v>
      </c>
      <c r="D29" s="28">
        <v>67</v>
      </c>
      <c r="E29" s="29"/>
      <c r="F29" s="30">
        <v>0.12</v>
      </c>
      <c r="G29" s="27" t="s">
        <v>64</v>
      </c>
      <c r="H29" s="34" t="s">
        <v>65</v>
      </c>
      <c r="I29" s="35">
        <v>1</v>
      </c>
      <c r="J29" s="29"/>
      <c r="K29" s="32">
        <f t="shared" si="0"/>
        <v>0.12</v>
      </c>
      <c r="L29" s="32">
        <v>0.12</v>
      </c>
      <c r="M29" s="32">
        <v>0.35</v>
      </c>
    </row>
    <row r="30" spans="1:13" x14ac:dyDescent="0.25">
      <c r="A30" s="26">
        <f t="shared" si="1"/>
        <v>20</v>
      </c>
      <c r="B30" s="29"/>
      <c r="C30" s="27" t="s">
        <v>30</v>
      </c>
      <c r="D30" s="35">
        <v>68</v>
      </c>
      <c r="E30" s="29"/>
      <c r="F30" s="30">
        <v>7.0000000000000007E-2</v>
      </c>
      <c r="G30" s="27" t="s">
        <v>66</v>
      </c>
      <c r="H30" s="34" t="s">
        <v>67</v>
      </c>
      <c r="I30" s="35">
        <v>1</v>
      </c>
      <c r="J30" s="29"/>
      <c r="K30" s="32">
        <f t="shared" si="0"/>
        <v>7.0000000000000007E-2</v>
      </c>
      <c r="L30" s="32">
        <v>0.25</v>
      </c>
      <c r="M30" s="32">
        <v>0.3</v>
      </c>
    </row>
    <row r="31" spans="1:13" x14ac:dyDescent="0.25">
      <c r="A31" s="26">
        <f t="shared" si="1"/>
        <v>21</v>
      </c>
      <c r="B31" s="29"/>
      <c r="C31" s="27" t="s">
        <v>30</v>
      </c>
      <c r="D31" s="35">
        <v>69</v>
      </c>
      <c r="E31" s="29"/>
      <c r="F31" s="30">
        <v>0.09</v>
      </c>
      <c r="G31" s="27" t="s">
        <v>68</v>
      </c>
      <c r="H31" s="34" t="s">
        <v>69</v>
      </c>
      <c r="I31" s="35">
        <v>1</v>
      </c>
      <c r="J31" s="29"/>
      <c r="K31" s="32">
        <f t="shared" si="0"/>
        <v>0.09</v>
      </c>
      <c r="L31" s="32">
        <v>0.25</v>
      </c>
      <c r="M31" s="32">
        <v>0.3</v>
      </c>
    </row>
    <row r="32" spans="1:13" x14ac:dyDescent="0.25">
      <c r="A32" s="26">
        <f t="shared" si="1"/>
        <v>22</v>
      </c>
      <c r="B32" s="29"/>
      <c r="C32" s="27" t="s">
        <v>30</v>
      </c>
      <c r="D32" s="28">
        <v>70</v>
      </c>
      <c r="E32" s="29"/>
      <c r="F32" s="30">
        <v>0.09</v>
      </c>
      <c r="G32" s="27" t="s">
        <v>70</v>
      </c>
      <c r="H32" s="34" t="s">
        <v>71</v>
      </c>
      <c r="I32" s="35">
        <v>1</v>
      </c>
      <c r="J32" s="29"/>
      <c r="K32" s="32">
        <f t="shared" si="0"/>
        <v>0.09</v>
      </c>
      <c r="L32" s="32">
        <v>0.09</v>
      </c>
      <c r="M32" s="32">
        <v>0.3</v>
      </c>
    </row>
    <row r="33" spans="1:13" x14ac:dyDescent="0.25">
      <c r="A33" s="26">
        <f t="shared" si="1"/>
        <v>23</v>
      </c>
      <c r="B33" s="29"/>
      <c r="C33" s="27" t="s">
        <v>30</v>
      </c>
      <c r="D33" s="28">
        <f t="shared" ref="D33:D69" si="2">D32+1</f>
        <v>71</v>
      </c>
      <c r="E33" s="29"/>
      <c r="F33" s="30">
        <v>0.09</v>
      </c>
      <c r="G33" s="27" t="s">
        <v>72</v>
      </c>
      <c r="H33" s="34" t="s">
        <v>73</v>
      </c>
      <c r="I33" s="35">
        <v>1</v>
      </c>
      <c r="J33" s="29"/>
      <c r="K33" s="32">
        <f t="shared" si="0"/>
        <v>0.09</v>
      </c>
      <c r="L33" s="32">
        <v>0.09</v>
      </c>
      <c r="M33" s="32">
        <v>0.25</v>
      </c>
    </row>
    <row r="34" spans="1:13" x14ac:dyDescent="0.25">
      <c r="A34" s="26">
        <f t="shared" si="1"/>
        <v>24</v>
      </c>
      <c r="B34" s="29"/>
      <c r="C34" s="27" t="s">
        <v>30</v>
      </c>
      <c r="D34" s="28">
        <f t="shared" si="2"/>
        <v>72</v>
      </c>
      <c r="E34" s="29"/>
      <c r="F34" s="30">
        <v>0.09</v>
      </c>
      <c r="G34" s="27" t="s">
        <v>74</v>
      </c>
      <c r="H34" s="34" t="s">
        <v>75</v>
      </c>
      <c r="I34" s="35">
        <v>1</v>
      </c>
      <c r="J34" s="29"/>
      <c r="K34" s="32">
        <f t="shared" si="0"/>
        <v>0.09</v>
      </c>
      <c r="L34" s="32">
        <v>0.09</v>
      </c>
      <c r="M34" s="32">
        <v>0.25</v>
      </c>
    </row>
    <row r="35" spans="1:13" x14ac:dyDescent="0.25">
      <c r="A35" s="26">
        <f t="shared" si="1"/>
        <v>25</v>
      </c>
      <c r="B35" s="29"/>
      <c r="C35" s="27" t="s">
        <v>30</v>
      </c>
      <c r="D35" s="28">
        <f t="shared" si="2"/>
        <v>73</v>
      </c>
      <c r="E35" s="29"/>
      <c r="F35" s="30">
        <v>0.1</v>
      </c>
      <c r="G35" s="27" t="s">
        <v>76</v>
      </c>
      <c r="H35" s="34" t="s">
        <v>77</v>
      </c>
      <c r="I35" s="35">
        <v>1</v>
      </c>
      <c r="J35" s="29"/>
      <c r="K35" s="32">
        <f t="shared" si="0"/>
        <v>0.1</v>
      </c>
      <c r="L35" s="32">
        <v>0.1</v>
      </c>
      <c r="M35" s="32">
        <v>0.3</v>
      </c>
    </row>
    <row r="36" spans="1:13" x14ac:dyDescent="0.25">
      <c r="A36" s="26">
        <f t="shared" si="1"/>
        <v>26</v>
      </c>
      <c r="B36" s="29"/>
      <c r="C36" s="27" t="s">
        <v>30</v>
      </c>
      <c r="D36" s="28">
        <f t="shared" si="2"/>
        <v>74</v>
      </c>
      <c r="E36" s="29"/>
      <c r="F36" s="30">
        <v>0.1</v>
      </c>
      <c r="G36" s="27" t="s">
        <v>78</v>
      </c>
      <c r="H36" s="34" t="s">
        <v>79</v>
      </c>
      <c r="I36" s="35">
        <v>1</v>
      </c>
      <c r="J36" s="29"/>
      <c r="K36" s="32">
        <f t="shared" si="0"/>
        <v>0.1</v>
      </c>
      <c r="L36" s="32">
        <v>0.1</v>
      </c>
      <c r="M36" s="32">
        <v>0.3</v>
      </c>
    </row>
    <row r="37" spans="1:13" x14ac:dyDescent="0.25">
      <c r="A37" s="26">
        <f t="shared" si="1"/>
        <v>27</v>
      </c>
      <c r="B37" s="29"/>
      <c r="C37" s="27" t="s">
        <v>30</v>
      </c>
      <c r="D37" s="28">
        <f t="shared" si="2"/>
        <v>75</v>
      </c>
      <c r="E37" s="29"/>
      <c r="F37" s="30">
        <v>0.1</v>
      </c>
      <c r="G37" s="27" t="s">
        <v>80</v>
      </c>
      <c r="H37" s="34" t="s">
        <v>81</v>
      </c>
      <c r="I37" s="35">
        <v>1</v>
      </c>
      <c r="J37" s="29"/>
      <c r="K37" s="32">
        <f t="shared" si="0"/>
        <v>0.1</v>
      </c>
      <c r="L37" s="32">
        <v>0.1</v>
      </c>
      <c r="M37" s="32">
        <v>0.3</v>
      </c>
    </row>
    <row r="38" spans="1:13" x14ac:dyDescent="0.25">
      <c r="A38" s="26">
        <f t="shared" si="1"/>
        <v>28</v>
      </c>
      <c r="B38" s="29"/>
      <c r="C38" s="27" t="s">
        <v>30</v>
      </c>
      <c r="D38" s="28">
        <f t="shared" si="2"/>
        <v>76</v>
      </c>
      <c r="E38" s="29"/>
      <c r="F38" s="30">
        <v>0.14000000000000001</v>
      </c>
      <c r="G38" s="27" t="s">
        <v>82</v>
      </c>
      <c r="H38" s="34" t="s">
        <v>83</v>
      </c>
      <c r="I38" s="35">
        <v>1</v>
      </c>
      <c r="J38" s="29"/>
      <c r="K38" s="32">
        <f t="shared" si="0"/>
        <v>0.14000000000000001</v>
      </c>
      <c r="L38" s="32">
        <v>0.14000000000000001</v>
      </c>
      <c r="M38" s="32">
        <v>0.4</v>
      </c>
    </row>
    <row r="39" spans="1:13" x14ac:dyDescent="0.25">
      <c r="A39" s="26">
        <f t="shared" si="1"/>
        <v>29</v>
      </c>
      <c r="B39" s="29"/>
      <c r="C39" s="27" t="s">
        <v>30</v>
      </c>
      <c r="D39" s="28">
        <f t="shared" si="2"/>
        <v>77</v>
      </c>
      <c r="E39" s="29"/>
      <c r="F39" s="30">
        <v>0.1</v>
      </c>
      <c r="G39" s="27" t="s">
        <v>84</v>
      </c>
      <c r="H39" s="34" t="s">
        <v>85</v>
      </c>
      <c r="I39" s="35">
        <v>1</v>
      </c>
      <c r="J39" s="29"/>
      <c r="K39" s="32">
        <f t="shared" si="0"/>
        <v>0.1</v>
      </c>
      <c r="L39" s="32">
        <v>0.1</v>
      </c>
      <c r="M39" s="32">
        <v>0.3</v>
      </c>
    </row>
    <row r="40" spans="1:13" x14ac:dyDescent="0.25">
      <c r="A40" s="26">
        <f t="shared" si="1"/>
        <v>30</v>
      </c>
      <c r="B40" s="29"/>
      <c r="C40" s="27" t="s">
        <v>30</v>
      </c>
      <c r="D40" s="28">
        <f t="shared" si="2"/>
        <v>78</v>
      </c>
      <c r="E40" s="29"/>
      <c r="F40" s="30">
        <v>0.1</v>
      </c>
      <c r="G40" s="27" t="s">
        <v>86</v>
      </c>
      <c r="H40" s="34" t="s">
        <v>87</v>
      </c>
      <c r="I40" s="35">
        <v>1</v>
      </c>
      <c r="J40" s="29"/>
      <c r="K40" s="32">
        <f t="shared" si="0"/>
        <v>0.1</v>
      </c>
      <c r="L40" s="32">
        <v>0.1</v>
      </c>
      <c r="M40" s="32">
        <v>0.3</v>
      </c>
    </row>
    <row r="41" spans="1:13" x14ac:dyDescent="0.25">
      <c r="A41" s="26">
        <f t="shared" si="1"/>
        <v>31</v>
      </c>
      <c r="B41" s="29"/>
      <c r="C41" s="27" t="s">
        <v>30</v>
      </c>
      <c r="D41" s="28">
        <f t="shared" si="2"/>
        <v>79</v>
      </c>
      <c r="E41" s="29"/>
      <c r="F41" s="30">
        <v>0.1</v>
      </c>
      <c r="G41" s="27" t="s">
        <v>88</v>
      </c>
      <c r="H41" s="34" t="s">
        <v>89</v>
      </c>
      <c r="I41" s="35">
        <v>1</v>
      </c>
      <c r="J41" s="29"/>
      <c r="K41" s="32">
        <f t="shared" si="0"/>
        <v>0.1</v>
      </c>
      <c r="L41" s="32">
        <v>0.1</v>
      </c>
      <c r="M41" s="32">
        <v>0.3</v>
      </c>
    </row>
    <row r="42" spans="1:13" x14ac:dyDescent="0.25">
      <c r="A42" s="26">
        <f t="shared" si="1"/>
        <v>32</v>
      </c>
      <c r="B42" s="29"/>
      <c r="C42" s="27" t="s">
        <v>30</v>
      </c>
      <c r="D42" s="28">
        <f t="shared" si="2"/>
        <v>80</v>
      </c>
      <c r="E42" s="29"/>
      <c r="F42" s="30">
        <v>0.1</v>
      </c>
      <c r="G42" s="27" t="s">
        <v>90</v>
      </c>
      <c r="H42" s="34" t="s">
        <v>91</v>
      </c>
      <c r="I42" s="35">
        <v>1</v>
      </c>
      <c r="J42" s="29"/>
      <c r="K42" s="32">
        <f t="shared" si="0"/>
        <v>0.1</v>
      </c>
      <c r="L42" s="32">
        <v>0.1</v>
      </c>
      <c r="M42" s="32">
        <v>0.6</v>
      </c>
    </row>
    <row r="43" spans="1:13" x14ac:dyDescent="0.25">
      <c r="A43" s="26">
        <f t="shared" si="1"/>
        <v>33</v>
      </c>
      <c r="B43" s="29"/>
      <c r="C43" s="27" t="s">
        <v>30</v>
      </c>
      <c r="D43" s="28">
        <f t="shared" si="2"/>
        <v>81</v>
      </c>
      <c r="E43" s="29"/>
      <c r="F43" s="30">
        <v>0.1</v>
      </c>
      <c r="G43" s="27" t="s">
        <v>92</v>
      </c>
      <c r="H43" s="34" t="s">
        <v>93</v>
      </c>
      <c r="I43" s="35">
        <v>1</v>
      </c>
      <c r="J43" s="29"/>
      <c r="K43" s="32">
        <f t="shared" si="0"/>
        <v>0.1</v>
      </c>
      <c r="L43" s="32">
        <v>0.1</v>
      </c>
      <c r="M43" s="32">
        <v>0.3</v>
      </c>
    </row>
    <row r="44" spans="1:13" x14ac:dyDescent="0.25">
      <c r="A44" s="26">
        <f t="shared" si="1"/>
        <v>34</v>
      </c>
      <c r="B44" s="29"/>
      <c r="C44" s="27" t="s">
        <v>30</v>
      </c>
      <c r="D44" s="28">
        <f t="shared" si="2"/>
        <v>82</v>
      </c>
      <c r="E44" s="29"/>
      <c r="F44" s="30">
        <v>0.14000000000000001</v>
      </c>
      <c r="G44" s="27" t="s">
        <v>90</v>
      </c>
      <c r="H44" s="34" t="s">
        <v>94</v>
      </c>
      <c r="I44" s="35">
        <v>1</v>
      </c>
      <c r="J44" s="29"/>
      <c r="K44" s="32">
        <f t="shared" si="0"/>
        <v>0.14000000000000001</v>
      </c>
      <c r="L44" s="32">
        <v>0.14000000000000001</v>
      </c>
      <c r="M44" s="32">
        <v>0.6</v>
      </c>
    </row>
    <row r="45" spans="1:13" x14ac:dyDescent="0.25">
      <c r="A45" s="26">
        <f t="shared" si="1"/>
        <v>35</v>
      </c>
      <c r="B45" s="29"/>
      <c r="C45" s="27" t="s">
        <v>30</v>
      </c>
      <c r="D45" s="28">
        <f t="shared" si="2"/>
        <v>83</v>
      </c>
      <c r="E45" s="29"/>
      <c r="F45" s="30">
        <v>0.1</v>
      </c>
      <c r="G45" s="27" t="s">
        <v>95</v>
      </c>
      <c r="H45" s="34" t="s">
        <v>96</v>
      </c>
      <c r="I45" s="35">
        <v>1</v>
      </c>
      <c r="J45" s="29"/>
      <c r="K45" s="32">
        <f t="shared" si="0"/>
        <v>0.1</v>
      </c>
      <c r="L45" s="32">
        <v>0.1</v>
      </c>
      <c r="M45" s="32">
        <v>0.25</v>
      </c>
    </row>
    <row r="46" spans="1:13" x14ac:dyDescent="0.25">
      <c r="A46" s="26">
        <f t="shared" si="1"/>
        <v>36</v>
      </c>
      <c r="B46" s="29"/>
      <c r="C46" s="27" t="s">
        <v>30</v>
      </c>
      <c r="D46" s="28">
        <f t="shared" si="2"/>
        <v>84</v>
      </c>
      <c r="E46" s="29"/>
      <c r="F46" s="30">
        <v>0.1</v>
      </c>
      <c r="G46" s="27" t="s">
        <v>97</v>
      </c>
      <c r="H46" s="34" t="s">
        <v>98</v>
      </c>
      <c r="I46" s="35">
        <v>1</v>
      </c>
      <c r="J46" s="29"/>
      <c r="K46" s="32">
        <f t="shared" si="0"/>
        <v>0.1</v>
      </c>
      <c r="L46" s="32">
        <v>0.1</v>
      </c>
      <c r="M46" s="32">
        <v>0.25</v>
      </c>
    </row>
    <row r="47" spans="1:13" x14ac:dyDescent="0.25">
      <c r="A47" s="26">
        <f t="shared" si="1"/>
        <v>37</v>
      </c>
      <c r="B47" s="29"/>
      <c r="C47" s="27" t="s">
        <v>30</v>
      </c>
      <c r="D47" s="28">
        <f t="shared" si="2"/>
        <v>85</v>
      </c>
      <c r="E47" s="29"/>
      <c r="F47" s="30">
        <v>0.1</v>
      </c>
      <c r="G47" s="27" t="s">
        <v>99</v>
      </c>
      <c r="H47" s="34" t="s">
        <v>100</v>
      </c>
      <c r="I47" s="35">
        <v>1</v>
      </c>
      <c r="J47" s="29"/>
      <c r="K47" s="32">
        <f t="shared" si="0"/>
        <v>0.1</v>
      </c>
      <c r="L47" s="32">
        <v>0.1</v>
      </c>
      <c r="M47" s="32">
        <v>0.25</v>
      </c>
    </row>
    <row r="48" spans="1:13" x14ac:dyDescent="0.25">
      <c r="A48" s="26">
        <f t="shared" si="1"/>
        <v>38</v>
      </c>
      <c r="B48" s="29"/>
      <c r="C48" s="27" t="s">
        <v>30</v>
      </c>
      <c r="D48" s="28">
        <f t="shared" si="2"/>
        <v>86</v>
      </c>
      <c r="E48" s="29"/>
      <c r="F48" s="30">
        <v>0.19</v>
      </c>
      <c r="G48" s="27" t="s">
        <v>101</v>
      </c>
      <c r="H48" s="34" t="s">
        <v>102</v>
      </c>
      <c r="I48" s="35">
        <v>1</v>
      </c>
      <c r="J48" s="29"/>
      <c r="K48" s="32">
        <f t="shared" si="0"/>
        <v>0.19</v>
      </c>
      <c r="L48" s="32">
        <v>0.19</v>
      </c>
      <c r="M48" s="32">
        <v>0.75</v>
      </c>
    </row>
    <row r="49" spans="1:13" x14ac:dyDescent="0.25">
      <c r="A49" s="26">
        <f t="shared" si="1"/>
        <v>39</v>
      </c>
      <c r="B49" s="29"/>
      <c r="C49" s="27" t="s">
        <v>30</v>
      </c>
      <c r="D49" s="28">
        <f t="shared" si="2"/>
        <v>87</v>
      </c>
      <c r="E49" s="29"/>
      <c r="F49" s="30">
        <v>0.1</v>
      </c>
      <c r="G49" s="27" t="s">
        <v>103</v>
      </c>
      <c r="H49" s="34" t="s">
        <v>104</v>
      </c>
      <c r="I49" s="35">
        <v>1</v>
      </c>
      <c r="J49" s="29"/>
      <c r="K49" s="32">
        <f t="shared" si="0"/>
        <v>0.1</v>
      </c>
      <c r="L49" s="32">
        <v>0.1</v>
      </c>
      <c r="M49" s="32">
        <v>0.25</v>
      </c>
    </row>
    <row r="50" spans="1:13" x14ac:dyDescent="0.25">
      <c r="A50" s="26">
        <f t="shared" si="1"/>
        <v>40</v>
      </c>
      <c r="B50" s="29"/>
      <c r="C50" s="27" t="s">
        <v>30</v>
      </c>
      <c r="D50" s="28">
        <f t="shared" si="2"/>
        <v>88</v>
      </c>
      <c r="E50" s="29"/>
      <c r="F50" s="30">
        <v>0.12</v>
      </c>
      <c r="G50" s="27" t="s">
        <v>105</v>
      </c>
      <c r="H50" s="34" t="s">
        <v>106</v>
      </c>
      <c r="I50" s="35">
        <v>1</v>
      </c>
      <c r="J50" s="29"/>
      <c r="K50" s="32">
        <f t="shared" si="0"/>
        <v>0.12</v>
      </c>
      <c r="L50" s="32">
        <v>0.12</v>
      </c>
      <c r="M50" s="32">
        <v>0.35</v>
      </c>
    </row>
    <row r="51" spans="1:13" x14ac:dyDescent="0.25">
      <c r="A51" s="26">
        <f t="shared" si="1"/>
        <v>41</v>
      </c>
      <c r="B51" s="29"/>
      <c r="C51" s="27" t="s">
        <v>30</v>
      </c>
      <c r="D51" s="28">
        <f t="shared" si="2"/>
        <v>89</v>
      </c>
      <c r="E51" s="29"/>
      <c r="F51" s="30">
        <v>0.12</v>
      </c>
      <c r="G51" s="27" t="s">
        <v>107</v>
      </c>
      <c r="H51" s="34" t="s">
        <v>108</v>
      </c>
      <c r="I51" s="35">
        <v>1</v>
      </c>
      <c r="J51" s="29"/>
      <c r="K51" s="32">
        <f t="shared" si="0"/>
        <v>0.12</v>
      </c>
      <c r="L51" s="32">
        <v>0.12</v>
      </c>
      <c r="M51" s="32">
        <v>0.3</v>
      </c>
    </row>
    <row r="52" spans="1:13" x14ac:dyDescent="0.25">
      <c r="A52" s="26">
        <f t="shared" si="1"/>
        <v>42</v>
      </c>
      <c r="B52" s="29"/>
      <c r="C52" s="27" t="s">
        <v>30</v>
      </c>
      <c r="D52" s="28">
        <f t="shared" si="2"/>
        <v>90</v>
      </c>
      <c r="E52" s="29"/>
      <c r="F52" s="30">
        <v>0.12</v>
      </c>
      <c r="G52" s="27" t="s">
        <v>109</v>
      </c>
      <c r="H52" s="34" t="s">
        <v>110</v>
      </c>
      <c r="I52" s="35">
        <v>1</v>
      </c>
      <c r="J52" s="29"/>
      <c r="K52" s="32">
        <f t="shared" si="0"/>
        <v>0.12</v>
      </c>
      <c r="L52" s="32">
        <v>0.12</v>
      </c>
      <c r="M52" s="32">
        <v>0.3</v>
      </c>
    </row>
    <row r="53" spans="1:13" x14ac:dyDescent="0.25">
      <c r="A53" s="26">
        <f t="shared" si="1"/>
        <v>43</v>
      </c>
      <c r="B53" s="29"/>
      <c r="C53" s="27" t="s">
        <v>30</v>
      </c>
      <c r="D53" s="28">
        <f t="shared" si="2"/>
        <v>91</v>
      </c>
      <c r="E53" s="29"/>
      <c r="F53" s="30">
        <v>0.12</v>
      </c>
      <c r="G53" s="27" t="s">
        <v>111</v>
      </c>
      <c r="H53" s="34" t="s">
        <v>112</v>
      </c>
      <c r="I53" s="35">
        <v>1</v>
      </c>
      <c r="J53" s="29"/>
      <c r="K53" s="32">
        <f t="shared" si="0"/>
        <v>0.12</v>
      </c>
      <c r="L53" s="32">
        <v>0.12</v>
      </c>
      <c r="M53" s="32">
        <v>0.3</v>
      </c>
    </row>
    <row r="54" spans="1:13" x14ac:dyDescent="0.25">
      <c r="A54" s="26">
        <f t="shared" si="1"/>
        <v>44</v>
      </c>
      <c r="B54" s="29"/>
      <c r="C54" s="27" t="s">
        <v>30</v>
      </c>
      <c r="D54" s="28">
        <f t="shared" si="2"/>
        <v>92</v>
      </c>
      <c r="E54" s="29"/>
      <c r="F54" s="30">
        <v>0.13</v>
      </c>
      <c r="G54" s="27" t="s">
        <v>113</v>
      </c>
      <c r="H54" s="34" t="s">
        <v>114</v>
      </c>
      <c r="I54" s="35">
        <v>1</v>
      </c>
      <c r="J54" s="29"/>
      <c r="K54" s="32">
        <f t="shared" si="0"/>
        <v>0.13</v>
      </c>
      <c r="L54" s="32">
        <v>0.13</v>
      </c>
      <c r="M54" s="32">
        <v>0.3</v>
      </c>
    </row>
    <row r="55" spans="1:13" x14ac:dyDescent="0.25">
      <c r="A55" s="26">
        <f t="shared" si="1"/>
        <v>45</v>
      </c>
      <c r="B55" s="29"/>
      <c r="C55" s="27" t="s">
        <v>30</v>
      </c>
      <c r="D55" s="28">
        <f t="shared" si="2"/>
        <v>93</v>
      </c>
      <c r="E55" s="29"/>
      <c r="F55" s="30">
        <v>0.13</v>
      </c>
      <c r="G55" s="27" t="s">
        <v>115</v>
      </c>
      <c r="H55" s="34" t="s">
        <v>116</v>
      </c>
      <c r="I55" s="35">
        <v>1</v>
      </c>
      <c r="J55" s="29"/>
      <c r="K55" s="32">
        <f t="shared" si="0"/>
        <v>0.13</v>
      </c>
      <c r="L55" s="32">
        <v>0.13</v>
      </c>
      <c r="M55" s="32">
        <v>0.3</v>
      </c>
    </row>
    <row r="56" spans="1:13" x14ac:dyDescent="0.25">
      <c r="A56" s="26">
        <f t="shared" si="1"/>
        <v>46</v>
      </c>
      <c r="B56" s="29"/>
      <c r="C56" s="27" t="s">
        <v>30</v>
      </c>
      <c r="D56" s="28">
        <f t="shared" si="2"/>
        <v>94</v>
      </c>
      <c r="E56" s="29"/>
      <c r="F56" s="30">
        <v>0.13</v>
      </c>
      <c r="G56" s="27" t="s">
        <v>117</v>
      </c>
      <c r="H56" s="34" t="s">
        <v>118</v>
      </c>
      <c r="I56" s="35">
        <v>1</v>
      </c>
      <c r="J56" s="29"/>
      <c r="K56" s="32">
        <f t="shared" si="0"/>
        <v>0.13</v>
      </c>
      <c r="L56" s="32">
        <v>0.13</v>
      </c>
      <c r="M56" s="32">
        <v>0.3</v>
      </c>
    </row>
    <row r="57" spans="1:13" x14ac:dyDescent="0.25">
      <c r="A57" s="26">
        <f t="shared" si="1"/>
        <v>47</v>
      </c>
      <c r="B57" s="29"/>
      <c r="C57" s="27" t="s">
        <v>30</v>
      </c>
      <c r="D57" s="28">
        <f t="shared" si="2"/>
        <v>95</v>
      </c>
      <c r="E57" s="29"/>
      <c r="F57" s="30">
        <v>0.13</v>
      </c>
      <c r="G57" s="27" t="s">
        <v>119</v>
      </c>
      <c r="H57" s="34" t="s">
        <v>120</v>
      </c>
      <c r="I57" s="35">
        <v>1</v>
      </c>
      <c r="J57" s="29"/>
      <c r="K57" s="32">
        <f t="shared" si="0"/>
        <v>0.13</v>
      </c>
      <c r="L57" s="32">
        <v>0.13</v>
      </c>
      <c r="M57" s="32">
        <v>0.3</v>
      </c>
    </row>
    <row r="58" spans="1:13" x14ac:dyDescent="0.25">
      <c r="A58" s="26">
        <f t="shared" si="1"/>
        <v>48</v>
      </c>
      <c r="B58" s="29"/>
      <c r="C58" s="27" t="s">
        <v>30</v>
      </c>
      <c r="D58" s="28">
        <f t="shared" si="2"/>
        <v>96</v>
      </c>
      <c r="E58" s="29"/>
      <c r="F58" s="30">
        <v>0.13</v>
      </c>
      <c r="G58" s="27" t="s">
        <v>121</v>
      </c>
      <c r="H58" s="34" t="s">
        <v>122</v>
      </c>
      <c r="I58" s="35">
        <v>1</v>
      </c>
      <c r="J58" s="29"/>
      <c r="K58" s="32">
        <f t="shared" si="0"/>
        <v>0.13</v>
      </c>
      <c r="L58" s="32">
        <v>0.13</v>
      </c>
      <c r="M58" s="32">
        <v>0.3</v>
      </c>
    </row>
    <row r="59" spans="1:13" x14ac:dyDescent="0.25">
      <c r="A59" s="26">
        <f t="shared" si="1"/>
        <v>49</v>
      </c>
      <c r="B59" s="29"/>
      <c r="C59" s="27" t="s">
        <v>30</v>
      </c>
      <c r="D59" s="28">
        <f t="shared" si="2"/>
        <v>97</v>
      </c>
      <c r="E59" s="29"/>
      <c r="F59" s="30">
        <v>0.13</v>
      </c>
      <c r="G59" s="27" t="s">
        <v>123</v>
      </c>
      <c r="H59" s="34" t="s">
        <v>124</v>
      </c>
      <c r="I59" s="35">
        <v>1</v>
      </c>
      <c r="J59" s="29"/>
      <c r="K59" s="32">
        <f t="shared" si="0"/>
        <v>0.13</v>
      </c>
      <c r="L59" s="32">
        <v>0.13</v>
      </c>
      <c r="M59" s="32">
        <v>0.3</v>
      </c>
    </row>
    <row r="60" spans="1:13" x14ac:dyDescent="0.25">
      <c r="A60" s="26">
        <f t="shared" si="1"/>
        <v>50</v>
      </c>
      <c r="B60" s="29"/>
      <c r="C60" s="27" t="s">
        <v>30</v>
      </c>
      <c r="D60" s="28">
        <f t="shared" si="2"/>
        <v>98</v>
      </c>
      <c r="E60" s="29"/>
      <c r="F60" s="30">
        <v>0.13</v>
      </c>
      <c r="G60" s="27" t="s">
        <v>125</v>
      </c>
      <c r="H60" s="34" t="s">
        <v>126</v>
      </c>
      <c r="I60" s="35">
        <v>1</v>
      </c>
      <c r="J60" s="29"/>
      <c r="K60" s="32">
        <f t="shared" si="0"/>
        <v>0.13</v>
      </c>
      <c r="L60" s="32">
        <v>0.13</v>
      </c>
      <c r="M60" s="32">
        <v>0.3</v>
      </c>
    </row>
    <row r="61" spans="1:13" x14ac:dyDescent="0.25">
      <c r="A61" s="26">
        <f t="shared" si="1"/>
        <v>51</v>
      </c>
      <c r="B61" s="29"/>
      <c r="C61" s="27" t="s">
        <v>30</v>
      </c>
      <c r="D61" s="28">
        <f t="shared" si="2"/>
        <v>99</v>
      </c>
      <c r="E61" s="29"/>
      <c r="F61" s="30">
        <v>0.13</v>
      </c>
      <c r="G61" s="27" t="s">
        <v>127</v>
      </c>
      <c r="H61" s="34" t="s">
        <v>128</v>
      </c>
      <c r="I61" s="35">
        <v>1</v>
      </c>
      <c r="J61" s="29"/>
      <c r="K61" s="32">
        <f t="shared" si="0"/>
        <v>0.13</v>
      </c>
      <c r="L61" s="32">
        <v>0.13</v>
      </c>
      <c r="M61" s="32">
        <v>0.3</v>
      </c>
    </row>
    <row r="62" spans="1:13" x14ac:dyDescent="0.25">
      <c r="A62" s="26">
        <f t="shared" si="1"/>
        <v>52</v>
      </c>
      <c r="B62" s="29"/>
      <c r="C62" s="27" t="s">
        <v>30</v>
      </c>
      <c r="D62" s="28">
        <f t="shared" si="2"/>
        <v>100</v>
      </c>
      <c r="E62" s="29"/>
      <c r="F62" s="30">
        <v>0.13</v>
      </c>
      <c r="G62" s="27" t="s">
        <v>129</v>
      </c>
      <c r="H62" s="34" t="s">
        <v>130</v>
      </c>
      <c r="I62" s="35">
        <v>1</v>
      </c>
      <c r="J62" s="29"/>
      <c r="K62" s="32">
        <f t="shared" si="0"/>
        <v>0.13</v>
      </c>
      <c r="L62" s="32">
        <v>0.13</v>
      </c>
      <c r="M62" s="32">
        <v>0.3</v>
      </c>
    </row>
    <row r="63" spans="1:13" x14ac:dyDescent="0.25">
      <c r="A63" s="26">
        <f t="shared" si="1"/>
        <v>53</v>
      </c>
      <c r="B63" s="29"/>
      <c r="C63" s="27" t="s">
        <v>30</v>
      </c>
      <c r="D63" s="28">
        <f t="shared" si="2"/>
        <v>101</v>
      </c>
      <c r="E63" s="29"/>
      <c r="F63" s="30">
        <v>0.13</v>
      </c>
      <c r="G63" s="27" t="s">
        <v>131</v>
      </c>
      <c r="H63" s="34" t="s">
        <v>132</v>
      </c>
      <c r="I63" s="35">
        <v>1</v>
      </c>
      <c r="J63" s="29"/>
      <c r="K63" s="32">
        <f t="shared" si="0"/>
        <v>0.13</v>
      </c>
      <c r="L63" s="32">
        <v>0.13</v>
      </c>
      <c r="M63" s="32">
        <v>0.3</v>
      </c>
    </row>
    <row r="64" spans="1:13" x14ac:dyDescent="0.25">
      <c r="A64" s="26">
        <f t="shared" si="1"/>
        <v>54</v>
      </c>
      <c r="B64" s="29"/>
      <c r="C64" s="27" t="s">
        <v>30</v>
      </c>
      <c r="D64" s="28">
        <f t="shared" si="2"/>
        <v>102</v>
      </c>
      <c r="E64" s="29"/>
      <c r="F64" s="30">
        <v>0.13</v>
      </c>
      <c r="G64" s="27" t="s">
        <v>129</v>
      </c>
      <c r="H64" s="34" t="s">
        <v>133</v>
      </c>
      <c r="I64" s="35">
        <v>1</v>
      </c>
      <c r="J64" s="29"/>
      <c r="K64" s="32">
        <f t="shared" si="0"/>
        <v>0.13</v>
      </c>
      <c r="L64" s="32">
        <v>0.13</v>
      </c>
      <c r="M64" s="32">
        <v>0.3</v>
      </c>
    </row>
    <row r="65" spans="1:13" x14ac:dyDescent="0.25">
      <c r="A65" s="26">
        <f t="shared" si="1"/>
        <v>55</v>
      </c>
      <c r="B65" s="29"/>
      <c r="C65" s="27" t="s">
        <v>30</v>
      </c>
      <c r="D65" s="28">
        <f t="shared" si="2"/>
        <v>103</v>
      </c>
      <c r="E65" s="29"/>
      <c r="F65" s="30">
        <v>0.13</v>
      </c>
      <c r="G65" s="27" t="s">
        <v>134</v>
      </c>
      <c r="H65" s="34" t="s">
        <v>135</v>
      </c>
      <c r="I65" s="35">
        <v>1</v>
      </c>
      <c r="J65" s="29"/>
      <c r="K65" s="32">
        <f t="shared" si="0"/>
        <v>0.13</v>
      </c>
      <c r="L65" s="32">
        <v>0.13</v>
      </c>
      <c r="M65" s="32">
        <v>0.3</v>
      </c>
    </row>
    <row r="66" spans="1:13" x14ac:dyDescent="0.25">
      <c r="A66" s="26">
        <f t="shared" si="1"/>
        <v>56</v>
      </c>
      <c r="B66" s="29"/>
      <c r="C66" s="27" t="s">
        <v>30</v>
      </c>
      <c r="D66" s="28">
        <f t="shared" si="2"/>
        <v>104</v>
      </c>
      <c r="E66" s="29"/>
      <c r="F66" s="30">
        <v>0.13</v>
      </c>
      <c r="G66" s="27" t="s">
        <v>136</v>
      </c>
      <c r="H66" s="34" t="s">
        <v>137</v>
      </c>
      <c r="I66" s="35">
        <v>1</v>
      </c>
      <c r="J66" s="29"/>
      <c r="K66" s="32">
        <f t="shared" si="0"/>
        <v>0.13</v>
      </c>
      <c r="L66" s="32">
        <v>0.13</v>
      </c>
      <c r="M66" s="32">
        <v>0.3</v>
      </c>
    </row>
    <row r="67" spans="1:13" x14ac:dyDescent="0.25">
      <c r="A67" s="26">
        <f t="shared" si="1"/>
        <v>57</v>
      </c>
      <c r="B67" s="29"/>
      <c r="C67" s="27" t="s">
        <v>30</v>
      </c>
      <c r="D67" s="28">
        <f t="shared" si="2"/>
        <v>105</v>
      </c>
      <c r="E67" s="29"/>
      <c r="F67" s="30">
        <v>0.14000000000000001</v>
      </c>
      <c r="G67" s="27" t="s">
        <v>138</v>
      </c>
      <c r="H67" s="34" t="s">
        <v>139</v>
      </c>
      <c r="I67" s="35">
        <v>1</v>
      </c>
      <c r="J67" s="29"/>
      <c r="K67" s="32">
        <f t="shared" si="0"/>
        <v>0.14000000000000001</v>
      </c>
      <c r="L67" s="32">
        <v>0.14000000000000001</v>
      </c>
      <c r="M67" s="32">
        <v>0.45</v>
      </c>
    </row>
    <row r="68" spans="1:13" x14ac:dyDescent="0.25">
      <c r="A68" s="26">
        <f t="shared" si="1"/>
        <v>58</v>
      </c>
      <c r="B68" s="29"/>
      <c r="C68" s="27" t="s">
        <v>30</v>
      </c>
      <c r="D68" s="28">
        <f t="shared" si="2"/>
        <v>106</v>
      </c>
      <c r="E68" s="29"/>
      <c r="F68" s="30">
        <v>0.14000000000000001</v>
      </c>
      <c r="G68" s="27" t="s">
        <v>140</v>
      </c>
      <c r="H68" s="34" t="s">
        <v>141</v>
      </c>
      <c r="I68" s="35">
        <v>1</v>
      </c>
      <c r="J68" s="29"/>
      <c r="K68" s="32">
        <f t="shared" si="0"/>
        <v>0.14000000000000001</v>
      </c>
      <c r="L68" s="32">
        <v>0.14000000000000001</v>
      </c>
      <c r="M68" s="32">
        <v>0.45</v>
      </c>
    </row>
    <row r="69" spans="1:13" x14ac:dyDescent="0.25">
      <c r="A69" s="26">
        <f t="shared" si="1"/>
        <v>59</v>
      </c>
      <c r="B69" s="29"/>
      <c r="C69" s="27" t="s">
        <v>30</v>
      </c>
      <c r="D69" s="28">
        <f t="shared" si="2"/>
        <v>107</v>
      </c>
      <c r="E69" s="29"/>
      <c r="F69" s="30">
        <v>0.25</v>
      </c>
      <c r="G69" s="27" t="s">
        <v>142</v>
      </c>
      <c r="H69" s="34" t="s">
        <v>143</v>
      </c>
      <c r="I69" s="35">
        <v>1</v>
      </c>
      <c r="J69" s="29"/>
      <c r="K69" s="32">
        <f t="shared" si="0"/>
        <v>0.25</v>
      </c>
      <c r="L69" s="32">
        <v>0.25</v>
      </c>
      <c r="M69" s="32">
        <v>0.7</v>
      </c>
    </row>
    <row r="70" spans="1:13" x14ac:dyDescent="0.25">
      <c r="A70" s="26">
        <f t="shared" si="1"/>
        <v>60</v>
      </c>
      <c r="B70" s="29"/>
      <c r="C70" s="27" t="s">
        <v>30</v>
      </c>
      <c r="D70" s="28">
        <v>107</v>
      </c>
      <c r="E70" s="29"/>
      <c r="F70" s="30">
        <v>0.25</v>
      </c>
      <c r="G70" s="27" t="s">
        <v>142</v>
      </c>
      <c r="H70" s="34" t="s">
        <v>143</v>
      </c>
      <c r="I70" s="35">
        <v>1</v>
      </c>
      <c r="J70" s="27" t="s">
        <v>144</v>
      </c>
      <c r="K70" s="32">
        <f t="shared" si="0"/>
        <v>0.25</v>
      </c>
      <c r="L70" s="32">
        <v>0.25</v>
      </c>
      <c r="M70" s="32">
        <v>0.7</v>
      </c>
    </row>
    <row r="71" spans="1:13" x14ac:dyDescent="0.25">
      <c r="A71" s="26">
        <f t="shared" si="1"/>
        <v>61</v>
      </c>
      <c r="B71" s="29"/>
      <c r="C71" s="27" t="s">
        <v>30</v>
      </c>
      <c r="D71" s="28">
        <f>D70+1</f>
        <v>108</v>
      </c>
      <c r="E71" s="29"/>
      <c r="F71" s="30">
        <v>0.14000000000000001</v>
      </c>
      <c r="G71" s="27" t="s">
        <v>145</v>
      </c>
      <c r="H71" s="34" t="s">
        <v>146</v>
      </c>
      <c r="I71" s="35">
        <v>1</v>
      </c>
      <c r="J71" s="29"/>
      <c r="K71" s="32">
        <f t="shared" si="0"/>
        <v>0.14000000000000001</v>
      </c>
      <c r="L71" s="32">
        <v>0.14000000000000001</v>
      </c>
      <c r="M71" s="32">
        <v>0.3</v>
      </c>
    </row>
    <row r="72" spans="1:13" x14ac:dyDescent="0.25">
      <c r="A72" s="26">
        <f t="shared" si="1"/>
        <v>62</v>
      </c>
      <c r="B72" s="29"/>
      <c r="C72" s="27" t="s">
        <v>30</v>
      </c>
      <c r="D72" s="28">
        <f>D71+1</f>
        <v>109</v>
      </c>
      <c r="E72" s="29"/>
      <c r="F72" s="30">
        <v>0.14000000000000001</v>
      </c>
      <c r="G72" s="27" t="s">
        <v>147</v>
      </c>
      <c r="H72" s="34" t="s">
        <v>148</v>
      </c>
      <c r="I72" s="35">
        <v>1</v>
      </c>
      <c r="J72" s="29"/>
      <c r="K72" s="32">
        <f t="shared" si="0"/>
        <v>0.14000000000000001</v>
      </c>
      <c r="L72" s="32">
        <v>0.14000000000000001</v>
      </c>
      <c r="M72" s="32">
        <v>0.3</v>
      </c>
    </row>
    <row r="73" spans="1:13" x14ac:dyDescent="0.25">
      <c r="A73" s="26">
        <f t="shared" si="1"/>
        <v>63</v>
      </c>
      <c r="B73" s="27" t="s">
        <v>29</v>
      </c>
      <c r="C73" s="27" t="s">
        <v>30</v>
      </c>
      <c r="D73" s="28">
        <f>D72+1</f>
        <v>110</v>
      </c>
      <c r="E73" s="29"/>
      <c r="F73" s="30">
        <v>0.14000000000000001</v>
      </c>
      <c r="G73" s="27" t="s">
        <v>149</v>
      </c>
      <c r="H73" s="34" t="s">
        <v>150</v>
      </c>
      <c r="I73" s="35">
        <v>1</v>
      </c>
      <c r="J73" s="29"/>
      <c r="K73" s="32">
        <f t="shared" si="0"/>
        <v>0.14000000000000001</v>
      </c>
      <c r="L73" s="32">
        <v>0.14000000000000001</v>
      </c>
      <c r="M73" s="32">
        <v>0.3</v>
      </c>
    </row>
    <row r="74" spans="1:13" x14ac:dyDescent="0.25">
      <c r="A74" s="26">
        <f t="shared" si="1"/>
        <v>64</v>
      </c>
      <c r="B74" s="29"/>
      <c r="C74" s="27" t="s">
        <v>30</v>
      </c>
      <c r="D74" s="28">
        <v>110</v>
      </c>
      <c r="E74" s="29"/>
      <c r="F74" s="30">
        <v>0.14000000000000001</v>
      </c>
      <c r="G74" s="27" t="s">
        <v>149</v>
      </c>
      <c r="H74" s="34" t="s">
        <v>150</v>
      </c>
      <c r="I74" s="35">
        <v>1</v>
      </c>
      <c r="J74" s="27" t="s">
        <v>151</v>
      </c>
      <c r="K74" s="32">
        <f t="shared" ref="K74:K86" si="3">IF(F74*I74&gt;0,F74*I74," ")</f>
        <v>0.14000000000000001</v>
      </c>
      <c r="L74" s="32">
        <v>0.14000000000000001</v>
      </c>
      <c r="M74" s="32">
        <v>0.3</v>
      </c>
    </row>
    <row r="75" spans="1:13" x14ac:dyDescent="0.25">
      <c r="A75" s="26">
        <f t="shared" si="1"/>
        <v>65</v>
      </c>
      <c r="B75" s="29"/>
      <c r="C75" s="27" t="s">
        <v>30</v>
      </c>
      <c r="D75" s="28">
        <f t="shared" ref="D75:D81" si="4">D74+1</f>
        <v>111</v>
      </c>
      <c r="E75" s="29"/>
      <c r="F75" s="30">
        <v>0.14000000000000001</v>
      </c>
      <c r="G75" s="27" t="s">
        <v>152</v>
      </c>
      <c r="H75" s="34" t="s">
        <v>153</v>
      </c>
      <c r="I75" s="35">
        <v>1</v>
      </c>
      <c r="J75" s="29"/>
      <c r="K75" s="32">
        <f t="shared" si="3"/>
        <v>0.14000000000000001</v>
      </c>
      <c r="L75" s="32">
        <v>0.14000000000000001</v>
      </c>
      <c r="M75" s="32">
        <v>0.3</v>
      </c>
    </row>
    <row r="76" spans="1:13" x14ac:dyDescent="0.25">
      <c r="A76" s="26">
        <f t="shared" ref="A76:A86" si="5">A75+1</f>
        <v>66</v>
      </c>
      <c r="B76" s="29"/>
      <c r="C76" s="27" t="s">
        <v>30</v>
      </c>
      <c r="D76" s="28">
        <f t="shared" si="4"/>
        <v>112</v>
      </c>
      <c r="E76" s="29"/>
      <c r="F76" s="30">
        <v>0.14000000000000001</v>
      </c>
      <c r="G76" s="27" t="s">
        <v>154</v>
      </c>
      <c r="H76" s="34" t="s">
        <v>155</v>
      </c>
      <c r="I76" s="35">
        <v>1</v>
      </c>
      <c r="J76" s="29"/>
      <c r="K76" s="32">
        <f t="shared" si="3"/>
        <v>0.14000000000000001</v>
      </c>
      <c r="L76" s="32">
        <v>0.14000000000000001</v>
      </c>
      <c r="M76" s="32">
        <v>0.3</v>
      </c>
    </row>
    <row r="77" spans="1:13" x14ac:dyDescent="0.25">
      <c r="A77" s="26">
        <f t="shared" si="5"/>
        <v>67</v>
      </c>
      <c r="B77" s="29"/>
      <c r="C77" s="27" t="s">
        <v>30</v>
      </c>
      <c r="D77" s="28">
        <f t="shared" si="4"/>
        <v>113</v>
      </c>
      <c r="E77" s="29"/>
      <c r="F77" s="30">
        <v>0.14000000000000001</v>
      </c>
      <c r="G77" s="27" t="s">
        <v>156</v>
      </c>
      <c r="H77" s="34" t="s">
        <v>157</v>
      </c>
      <c r="I77" s="35">
        <v>1</v>
      </c>
      <c r="J77" s="29"/>
      <c r="K77" s="32">
        <f t="shared" si="3"/>
        <v>0.14000000000000001</v>
      </c>
      <c r="L77" s="32">
        <v>0.14000000000000001</v>
      </c>
      <c r="M77" s="32">
        <v>0.3</v>
      </c>
    </row>
    <row r="78" spans="1:13" x14ac:dyDescent="0.25">
      <c r="A78" s="26">
        <f t="shared" si="5"/>
        <v>68</v>
      </c>
      <c r="B78" s="29"/>
      <c r="C78" s="27" t="s">
        <v>30</v>
      </c>
      <c r="D78" s="28">
        <f t="shared" si="4"/>
        <v>114</v>
      </c>
      <c r="E78" s="29"/>
      <c r="F78" s="30">
        <v>0.14000000000000001</v>
      </c>
      <c r="G78" s="27" t="s">
        <v>158</v>
      </c>
      <c r="H78" s="34" t="s">
        <v>159</v>
      </c>
      <c r="I78" s="35">
        <v>1</v>
      </c>
      <c r="J78" s="29"/>
      <c r="K78" s="32">
        <f t="shared" si="3"/>
        <v>0.14000000000000001</v>
      </c>
      <c r="L78" s="32">
        <v>0.14000000000000001</v>
      </c>
      <c r="M78" s="32">
        <v>0.3</v>
      </c>
    </row>
    <row r="79" spans="1:13" x14ac:dyDescent="0.25">
      <c r="A79" s="26">
        <f t="shared" si="5"/>
        <v>69</v>
      </c>
      <c r="B79" s="29"/>
      <c r="C79" s="27" t="s">
        <v>30</v>
      </c>
      <c r="D79" s="28">
        <f t="shared" si="4"/>
        <v>115</v>
      </c>
      <c r="E79" s="29"/>
      <c r="F79" s="30">
        <v>0.14000000000000001</v>
      </c>
      <c r="G79" s="27" t="s">
        <v>160</v>
      </c>
      <c r="H79" s="34" t="s">
        <v>161</v>
      </c>
      <c r="I79" s="35">
        <v>1</v>
      </c>
      <c r="J79" s="29"/>
      <c r="K79" s="32">
        <f t="shared" si="3"/>
        <v>0.14000000000000001</v>
      </c>
      <c r="L79" s="32">
        <v>0.14000000000000001</v>
      </c>
      <c r="M79" s="32">
        <v>0.3</v>
      </c>
    </row>
    <row r="80" spans="1:13" x14ac:dyDescent="0.25">
      <c r="A80" s="26">
        <f t="shared" si="5"/>
        <v>70</v>
      </c>
      <c r="B80" s="29"/>
      <c r="C80" s="27" t="s">
        <v>30</v>
      </c>
      <c r="D80" s="28">
        <f t="shared" si="4"/>
        <v>116</v>
      </c>
      <c r="E80" s="29"/>
      <c r="F80" s="30">
        <v>0.14000000000000001</v>
      </c>
      <c r="G80" s="27" t="s">
        <v>162</v>
      </c>
      <c r="H80" s="34" t="s">
        <v>163</v>
      </c>
      <c r="I80" s="35">
        <v>1</v>
      </c>
      <c r="J80" s="29"/>
      <c r="K80" s="32">
        <f t="shared" si="3"/>
        <v>0.14000000000000001</v>
      </c>
      <c r="L80" s="32">
        <v>0.14000000000000001</v>
      </c>
      <c r="M80" s="32">
        <v>0.3</v>
      </c>
    </row>
    <row r="81" spans="1:13" x14ac:dyDescent="0.25">
      <c r="A81" s="26">
        <f t="shared" si="5"/>
        <v>71</v>
      </c>
      <c r="B81" s="29"/>
      <c r="C81" s="27" t="s">
        <v>30</v>
      </c>
      <c r="D81" s="28">
        <f t="shared" si="4"/>
        <v>117</v>
      </c>
      <c r="E81" s="29"/>
      <c r="F81" s="30">
        <v>0.14000000000000001</v>
      </c>
      <c r="G81" s="27" t="s">
        <v>164</v>
      </c>
      <c r="H81" s="34" t="s">
        <v>165</v>
      </c>
      <c r="I81" s="35">
        <v>1</v>
      </c>
      <c r="J81" s="29"/>
      <c r="K81" s="32">
        <f t="shared" si="3"/>
        <v>0.14000000000000001</v>
      </c>
      <c r="L81" s="32">
        <v>0.14000000000000001</v>
      </c>
      <c r="M81" s="32">
        <v>0.3</v>
      </c>
    </row>
    <row r="82" spans="1:13" x14ac:dyDescent="0.25">
      <c r="A82" s="26">
        <f t="shared" si="5"/>
        <v>72</v>
      </c>
      <c r="B82" s="29"/>
      <c r="C82" s="27" t="s">
        <v>30</v>
      </c>
      <c r="D82" s="28">
        <v>117</v>
      </c>
      <c r="E82" s="29"/>
      <c r="F82" s="30">
        <v>0.14000000000000001</v>
      </c>
      <c r="G82" s="27" t="s">
        <v>164</v>
      </c>
      <c r="H82" s="34" t="s">
        <v>165</v>
      </c>
      <c r="I82" s="35">
        <v>1</v>
      </c>
      <c r="J82" s="27" t="s">
        <v>166</v>
      </c>
      <c r="K82" s="32">
        <f t="shared" si="3"/>
        <v>0.14000000000000001</v>
      </c>
      <c r="L82" s="32">
        <v>0.14000000000000001</v>
      </c>
      <c r="M82" s="32">
        <v>0.3</v>
      </c>
    </row>
    <row r="83" spans="1:13" x14ac:dyDescent="0.25">
      <c r="A83" s="26">
        <f t="shared" si="5"/>
        <v>73</v>
      </c>
      <c r="B83" s="29"/>
      <c r="C83" s="27" t="s">
        <v>30</v>
      </c>
      <c r="D83" s="28">
        <f>D82+1</f>
        <v>118</v>
      </c>
      <c r="E83" s="29"/>
      <c r="F83" s="30">
        <v>0.14000000000000001</v>
      </c>
      <c r="G83" s="27" t="s">
        <v>167</v>
      </c>
      <c r="H83" s="34" t="s">
        <v>168</v>
      </c>
      <c r="I83" s="35">
        <v>1</v>
      </c>
      <c r="J83" s="29"/>
      <c r="K83" s="32">
        <f t="shared" si="3"/>
        <v>0.14000000000000001</v>
      </c>
      <c r="L83" s="32">
        <v>0.14000000000000001</v>
      </c>
      <c r="M83" s="32">
        <v>0.3</v>
      </c>
    </row>
    <row r="84" spans="1:13" x14ac:dyDescent="0.25">
      <c r="A84" s="26">
        <f t="shared" si="5"/>
        <v>74</v>
      </c>
      <c r="B84" s="29"/>
      <c r="C84" s="27" t="s">
        <v>30</v>
      </c>
      <c r="D84" s="28">
        <f>D83+1</f>
        <v>119</v>
      </c>
      <c r="E84" s="29"/>
      <c r="F84" s="30">
        <v>0.14000000000000001</v>
      </c>
      <c r="G84" s="27" t="s">
        <v>169</v>
      </c>
      <c r="H84" s="34" t="s">
        <v>170</v>
      </c>
      <c r="I84" s="35">
        <v>1</v>
      </c>
      <c r="J84" s="29"/>
      <c r="K84" s="32">
        <f t="shared" si="3"/>
        <v>0.14000000000000001</v>
      </c>
      <c r="L84" s="32">
        <v>0.14000000000000001</v>
      </c>
      <c r="M84" s="32">
        <v>0.3</v>
      </c>
    </row>
    <row r="85" spans="1:13" x14ac:dyDescent="0.25">
      <c r="A85" s="26">
        <f t="shared" si="5"/>
        <v>75</v>
      </c>
      <c r="B85" s="29"/>
      <c r="C85" s="27" t="s">
        <v>30</v>
      </c>
      <c r="D85" s="28">
        <f>D84+1</f>
        <v>120</v>
      </c>
      <c r="E85" s="29"/>
      <c r="F85" s="30">
        <v>0.15</v>
      </c>
      <c r="G85" s="27" t="s">
        <v>171</v>
      </c>
      <c r="H85" s="34" t="s">
        <v>172</v>
      </c>
      <c r="I85" s="35">
        <v>1</v>
      </c>
      <c r="J85" s="29"/>
      <c r="K85" s="32">
        <f t="shared" si="3"/>
        <v>0.15</v>
      </c>
      <c r="L85" s="32">
        <v>0.15</v>
      </c>
      <c r="M85" s="32">
        <v>0.3</v>
      </c>
    </row>
    <row r="86" spans="1:13" ht="16.5" thickBot="1" x14ac:dyDescent="0.3">
      <c r="A86" s="26">
        <f t="shared" si="5"/>
        <v>76</v>
      </c>
      <c r="B86" s="29"/>
      <c r="C86" s="27" t="s">
        <v>30</v>
      </c>
      <c r="D86" s="28">
        <f>D85+1</f>
        <v>121</v>
      </c>
      <c r="E86" s="29"/>
      <c r="F86" s="30">
        <v>0.15</v>
      </c>
      <c r="G86" s="27" t="s">
        <v>173</v>
      </c>
      <c r="H86" s="34" t="s">
        <v>174</v>
      </c>
      <c r="I86" s="35">
        <v>1</v>
      </c>
      <c r="J86" s="29"/>
      <c r="K86" s="32">
        <f t="shared" si="3"/>
        <v>0.15</v>
      </c>
      <c r="L86" s="32">
        <v>0.15</v>
      </c>
      <c r="M86" s="32">
        <v>0.3</v>
      </c>
    </row>
    <row r="87" spans="1:13" ht="16.5" thickTop="1" x14ac:dyDescent="0.25">
      <c r="A87" s="36"/>
      <c r="B87" s="37"/>
      <c r="C87" s="37"/>
      <c r="D87" s="38"/>
      <c r="E87" s="37"/>
      <c r="F87" s="39"/>
      <c r="G87" s="37"/>
      <c r="H87" s="37"/>
      <c r="I87" s="40"/>
      <c r="J87" s="41"/>
      <c r="K87" s="42"/>
      <c r="L87" s="43"/>
      <c r="M87" s="44"/>
    </row>
    <row r="88" spans="1:13" x14ac:dyDescent="0.25">
      <c r="A88" s="45"/>
      <c r="B88" s="46" t="s">
        <v>175</v>
      </c>
      <c r="C88" s="47"/>
      <c r="D88" s="48"/>
      <c r="E88" s="47"/>
      <c r="F88" s="49"/>
      <c r="G88" s="47"/>
      <c r="H88" s="47"/>
      <c r="I88" s="50"/>
      <c r="J88" s="46" t="s">
        <v>176</v>
      </c>
      <c r="K88" s="51"/>
      <c r="L88" s="51"/>
      <c r="M88" s="52"/>
    </row>
    <row r="89" spans="1:13" x14ac:dyDescent="0.25">
      <c r="A89" s="45"/>
      <c r="B89" s="46" t="s">
        <v>177</v>
      </c>
      <c r="C89" s="47"/>
      <c r="D89" s="48"/>
      <c r="E89" s="53"/>
      <c r="F89" s="54"/>
      <c r="G89" s="53"/>
      <c r="H89" s="53"/>
      <c r="I89" s="50"/>
      <c r="J89" s="55"/>
      <c r="K89" s="56"/>
      <c r="L89" s="56"/>
      <c r="M89" s="57"/>
    </row>
    <row r="90" spans="1:13" x14ac:dyDescent="0.25">
      <c r="A90" s="45"/>
      <c r="B90" s="46" t="s">
        <v>29</v>
      </c>
      <c r="C90" s="47"/>
      <c r="D90" s="48"/>
      <c r="E90" s="53"/>
      <c r="F90" s="54"/>
      <c r="G90" s="53"/>
      <c r="H90" s="53"/>
      <c r="I90" s="50"/>
      <c r="J90" s="58" t="s">
        <v>178</v>
      </c>
      <c r="K90" s="59"/>
      <c r="L90" s="60"/>
      <c r="M90" s="61">
        <f>SUM(K10:K86)</f>
        <v>8.4499999999999975</v>
      </c>
    </row>
    <row r="91" spans="1:13" x14ac:dyDescent="0.25">
      <c r="A91" s="45"/>
      <c r="B91" s="47"/>
      <c r="C91" s="47"/>
      <c r="D91" s="48"/>
      <c r="E91" s="53"/>
      <c r="F91" s="54"/>
      <c r="G91" s="53"/>
      <c r="H91" s="53"/>
      <c r="I91" s="50"/>
      <c r="J91" s="58" t="s">
        <v>179</v>
      </c>
      <c r="K91" s="59"/>
      <c r="L91" s="60"/>
      <c r="M91" s="61">
        <f>SUM(L10:L86)</f>
        <v>15.050000000000013</v>
      </c>
    </row>
    <row r="92" spans="1:13" x14ac:dyDescent="0.25">
      <c r="A92" s="45"/>
      <c r="B92" s="47"/>
      <c r="C92" s="47"/>
      <c r="D92" s="48"/>
      <c r="E92" s="47"/>
      <c r="F92" s="49"/>
      <c r="G92" s="47"/>
      <c r="H92" s="47"/>
      <c r="I92" s="50"/>
      <c r="J92" s="58" t="s">
        <v>180</v>
      </c>
      <c r="K92" s="59"/>
      <c r="L92" s="60"/>
      <c r="M92" s="61">
        <f>SUM(M10:M86)</f>
        <v>31.250000000000032</v>
      </c>
    </row>
    <row r="93" spans="1:13" ht="16.5" thickBot="1" x14ac:dyDescent="0.3">
      <c r="A93" s="62"/>
      <c r="B93" s="63"/>
      <c r="C93" s="63"/>
      <c r="D93" s="64"/>
      <c r="E93" s="63"/>
      <c r="F93" s="65"/>
      <c r="G93" s="63"/>
      <c r="H93" s="63"/>
      <c r="I93" s="66"/>
      <c r="J93" s="67" t="s">
        <v>181</v>
      </c>
      <c r="K93" s="68"/>
      <c r="L93" s="68"/>
      <c r="M93" s="69">
        <f>SUM(I10:I86)</f>
        <v>77</v>
      </c>
    </row>
    <row r="94" spans="1:13" ht="16.5" thickTop="1" x14ac:dyDescent="0.25">
      <c r="A94" s="70"/>
      <c r="B94" s="71" t="s">
        <v>182</v>
      </c>
      <c r="C94" s="72"/>
      <c r="D94" s="72"/>
      <c r="E94" s="72"/>
      <c r="F94" s="73"/>
      <c r="G94" s="72"/>
      <c r="H94" s="72"/>
      <c r="I94" s="72"/>
      <c r="J94" s="72"/>
      <c r="K94" s="73"/>
      <c r="L94" s="73"/>
      <c r="M94" s="74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&amp;LREGPCRD1.XLS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3" x14ac:dyDescent="0.25">
      <c r="L1" s="12" t="s">
        <v>14</v>
      </c>
    </row>
    <row r="3" spans="1:13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</row>
    <row r="4" spans="1:13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</row>
    <row r="5" spans="1:13" ht="30.75" x14ac:dyDescent="0.45">
      <c r="A5" s="13" t="s">
        <v>15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</row>
    <row r="6" spans="1:13" x14ac:dyDescent="0.25">
      <c r="L6" s="12" t="s">
        <v>3</v>
      </c>
    </row>
    <row r="8" spans="1:13" x14ac:dyDescent="0.25">
      <c r="A8" s="15" t="s">
        <v>16</v>
      </c>
      <c r="B8" s="16"/>
      <c r="C8" s="17" t="s">
        <v>17</v>
      </c>
      <c r="D8" s="18"/>
      <c r="E8" s="19"/>
      <c r="F8" s="20" t="s">
        <v>18</v>
      </c>
      <c r="G8" s="20" t="s">
        <v>19</v>
      </c>
      <c r="H8" s="20" t="s">
        <v>20</v>
      </c>
      <c r="I8" s="20" t="s">
        <v>21</v>
      </c>
      <c r="J8" s="20" t="s">
        <v>22</v>
      </c>
      <c r="K8" s="20" t="s">
        <v>5</v>
      </c>
      <c r="L8" s="20" t="s">
        <v>23</v>
      </c>
      <c r="M8" s="20" t="s">
        <v>24</v>
      </c>
    </row>
    <row r="9" spans="1:13" ht="16.5" thickBot="1" x14ac:dyDescent="0.3">
      <c r="A9" s="21"/>
      <c r="B9" s="22"/>
      <c r="C9" s="23" t="s">
        <v>25</v>
      </c>
      <c r="D9" s="23" t="s">
        <v>26</v>
      </c>
      <c r="E9" s="24" t="s">
        <v>27</v>
      </c>
      <c r="F9" s="22"/>
      <c r="G9" s="22"/>
      <c r="H9" s="24" t="s">
        <v>28</v>
      </c>
      <c r="I9" s="25" t="s">
        <v>29</v>
      </c>
      <c r="J9" s="22"/>
      <c r="K9" s="24" t="s">
        <v>10</v>
      </c>
      <c r="L9" s="24" t="s">
        <v>11</v>
      </c>
      <c r="M9" s="24" t="s">
        <v>10</v>
      </c>
    </row>
    <row r="10" spans="1:13" ht="16.5" thickTop="1" x14ac:dyDescent="0.25">
      <c r="A10" s="26">
        <v>1</v>
      </c>
      <c r="B10" s="27" t="s">
        <v>29</v>
      </c>
      <c r="C10" s="27" t="s">
        <v>30</v>
      </c>
      <c r="D10" s="35">
        <v>122</v>
      </c>
      <c r="E10" s="29"/>
      <c r="F10" s="30">
        <v>0.28000000000000003</v>
      </c>
      <c r="G10" s="75" t="s">
        <v>183</v>
      </c>
      <c r="H10" s="34" t="s">
        <v>184</v>
      </c>
      <c r="I10" s="35">
        <v>1</v>
      </c>
      <c r="J10" s="29"/>
      <c r="K10" s="32">
        <f t="shared" ref="K10:K73" si="0">IF(F10*I10&gt;0,F10*I10," ")</f>
        <v>0.28000000000000003</v>
      </c>
      <c r="L10" s="32">
        <v>0.28000000000000003</v>
      </c>
      <c r="M10" s="32">
        <v>0.6</v>
      </c>
    </row>
    <row r="11" spans="1:13" x14ac:dyDescent="0.25">
      <c r="A11" s="26">
        <f t="shared" ref="A11:A74" si="1">A10+1</f>
        <v>2</v>
      </c>
      <c r="B11" s="29"/>
      <c r="C11" s="27" t="s">
        <v>30</v>
      </c>
      <c r="D11" s="35">
        <f t="shared" ref="D11:D30" si="2">D10+1</f>
        <v>123</v>
      </c>
      <c r="E11" s="29"/>
      <c r="F11" s="30">
        <v>0.15</v>
      </c>
      <c r="G11" s="75" t="s">
        <v>185</v>
      </c>
      <c r="H11" s="34" t="s">
        <v>186</v>
      </c>
      <c r="I11" s="35">
        <v>1</v>
      </c>
      <c r="J11" s="29"/>
      <c r="K11" s="32">
        <f t="shared" si="0"/>
        <v>0.15</v>
      </c>
      <c r="L11" s="32">
        <v>0.15</v>
      </c>
      <c r="M11" s="32">
        <v>0.3</v>
      </c>
    </row>
    <row r="12" spans="1:13" x14ac:dyDescent="0.25">
      <c r="A12" s="26">
        <f t="shared" si="1"/>
        <v>3</v>
      </c>
      <c r="B12" s="29"/>
      <c r="C12" s="27" t="s">
        <v>30</v>
      </c>
      <c r="D12" s="35">
        <f t="shared" si="2"/>
        <v>124</v>
      </c>
      <c r="E12" s="29"/>
      <c r="F12" s="30">
        <v>0.15</v>
      </c>
      <c r="G12" s="75" t="s">
        <v>187</v>
      </c>
      <c r="H12" s="34" t="s">
        <v>188</v>
      </c>
      <c r="I12" s="35">
        <v>1</v>
      </c>
      <c r="J12" s="29"/>
      <c r="K12" s="32">
        <f t="shared" si="0"/>
        <v>0.15</v>
      </c>
      <c r="L12" s="32">
        <v>0.15</v>
      </c>
      <c r="M12" s="32">
        <v>0.3</v>
      </c>
    </row>
    <row r="13" spans="1:13" x14ac:dyDescent="0.25">
      <c r="A13" s="26">
        <f t="shared" si="1"/>
        <v>4</v>
      </c>
      <c r="B13" s="29"/>
      <c r="C13" s="27" t="s">
        <v>30</v>
      </c>
      <c r="D13" s="35">
        <f t="shared" si="2"/>
        <v>125</v>
      </c>
      <c r="E13" s="29"/>
      <c r="F13" s="30">
        <v>0.15</v>
      </c>
      <c r="G13" s="75" t="s">
        <v>189</v>
      </c>
      <c r="H13" s="34" t="s">
        <v>190</v>
      </c>
      <c r="I13" s="35">
        <v>1</v>
      </c>
      <c r="J13" s="29"/>
      <c r="K13" s="32">
        <f t="shared" si="0"/>
        <v>0.15</v>
      </c>
      <c r="L13" s="32">
        <v>0.15</v>
      </c>
      <c r="M13" s="32">
        <v>0.3</v>
      </c>
    </row>
    <row r="14" spans="1:13" x14ac:dyDescent="0.25">
      <c r="A14" s="26">
        <f t="shared" si="1"/>
        <v>5</v>
      </c>
      <c r="B14" s="29"/>
      <c r="C14" s="27" t="s">
        <v>30</v>
      </c>
      <c r="D14" s="35">
        <f t="shared" si="2"/>
        <v>126</v>
      </c>
      <c r="E14" s="29"/>
      <c r="F14" s="30">
        <v>0.15</v>
      </c>
      <c r="G14" s="75" t="s">
        <v>191</v>
      </c>
      <c r="H14" s="34" t="s">
        <v>192</v>
      </c>
      <c r="I14" s="35">
        <v>1</v>
      </c>
      <c r="J14" s="29"/>
      <c r="K14" s="32">
        <f t="shared" si="0"/>
        <v>0.15</v>
      </c>
      <c r="L14" s="32">
        <v>0.15</v>
      </c>
      <c r="M14" s="32">
        <v>0.3</v>
      </c>
    </row>
    <row r="15" spans="1:13" x14ac:dyDescent="0.25">
      <c r="A15" s="26">
        <f t="shared" si="1"/>
        <v>6</v>
      </c>
      <c r="B15" s="29"/>
      <c r="C15" s="27" t="s">
        <v>30</v>
      </c>
      <c r="D15" s="35">
        <f t="shared" si="2"/>
        <v>127</v>
      </c>
      <c r="E15" s="29"/>
      <c r="F15" s="30">
        <v>0.15</v>
      </c>
      <c r="G15" s="75" t="s">
        <v>193</v>
      </c>
      <c r="H15" s="34" t="s">
        <v>194</v>
      </c>
      <c r="I15" s="35">
        <v>1</v>
      </c>
      <c r="J15" s="29"/>
      <c r="K15" s="32">
        <f t="shared" si="0"/>
        <v>0.15</v>
      </c>
      <c r="L15" s="32">
        <v>0.15</v>
      </c>
      <c r="M15" s="32">
        <v>0.3</v>
      </c>
    </row>
    <row r="16" spans="1:13" x14ac:dyDescent="0.25">
      <c r="A16" s="26">
        <f t="shared" si="1"/>
        <v>7</v>
      </c>
      <c r="B16" s="29"/>
      <c r="C16" s="27" t="s">
        <v>30</v>
      </c>
      <c r="D16" s="35">
        <f t="shared" si="2"/>
        <v>128</v>
      </c>
      <c r="E16" s="29"/>
      <c r="F16" s="30">
        <v>0.15</v>
      </c>
      <c r="G16" s="75" t="s">
        <v>195</v>
      </c>
      <c r="H16" s="34" t="s">
        <v>196</v>
      </c>
      <c r="I16" s="35">
        <v>1</v>
      </c>
      <c r="J16" s="29"/>
      <c r="K16" s="32">
        <f t="shared" si="0"/>
        <v>0.15</v>
      </c>
      <c r="L16" s="32">
        <v>0.15</v>
      </c>
      <c r="M16" s="32">
        <v>0.3</v>
      </c>
    </row>
    <row r="17" spans="1:13" x14ac:dyDescent="0.25">
      <c r="A17" s="26">
        <f t="shared" si="1"/>
        <v>8</v>
      </c>
      <c r="B17" s="29"/>
      <c r="C17" s="27" t="s">
        <v>30</v>
      </c>
      <c r="D17" s="35">
        <f t="shared" si="2"/>
        <v>129</v>
      </c>
      <c r="E17" s="29"/>
      <c r="F17" s="30">
        <v>0.15</v>
      </c>
      <c r="G17" s="75" t="s">
        <v>197</v>
      </c>
      <c r="H17" s="34" t="s">
        <v>198</v>
      </c>
      <c r="I17" s="35">
        <v>1</v>
      </c>
      <c r="J17" s="29"/>
      <c r="K17" s="32">
        <f t="shared" si="0"/>
        <v>0.15</v>
      </c>
      <c r="L17" s="32">
        <v>0.15</v>
      </c>
      <c r="M17" s="32">
        <v>0.3</v>
      </c>
    </row>
    <row r="18" spans="1:13" x14ac:dyDescent="0.25">
      <c r="A18" s="26">
        <f t="shared" si="1"/>
        <v>9</v>
      </c>
      <c r="B18" s="29"/>
      <c r="C18" s="27" t="s">
        <v>30</v>
      </c>
      <c r="D18" s="35">
        <f t="shared" si="2"/>
        <v>130</v>
      </c>
      <c r="E18" s="29"/>
      <c r="F18" s="30">
        <v>0.15</v>
      </c>
      <c r="G18" s="75" t="s">
        <v>199</v>
      </c>
      <c r="H18" s="34" t="s">
        <v>200</v>
      </c>
      <c r="I18" s="35">
        <v>1</v>
      </c>
      <c r="J18" s="29"/>
      <c r="K18" s="32">
        <f t="shared" si="0"/>
        <v>0.15</v>
      </c>
      <c r="L18" s="32">
        <v>0.15</v>
      </c>
      <c r="M18" s="32">
        <v>0.3</v>
      </c>
    </row>
    <row r="19" spans="1:13" x14ac:dyDescent="0.25">
      <c r="A19" s="26">
        <f t="shared" si="1"/>
        <v>10</v>
      </c>
      <c r="B19" s="29"/>
      <c r="C19" s="27" t="s">
        <v>30</v>
      </c>
      <c r="D19" s="35">
        <f t="shared" si="2"/>
        <v>131</v>
      </c>
      <c r="E19" s="29"/>
      <c r="F19" s="30">
        <v>0.21</v>
      </c>
      <c r="G19" s="75" t="s">
        <v>201</v>
      </c>
      <c r="H19" s="34" t="s">
        <v>202</v>
      </c>
      <c r="I19" s="35">
        <v>1</v>
      </c>
      <c r="J19" s="29"/>
      <c r="K19" s="32">
        <f t="shared" si="0"/>
        <v>0.21</v>
      </c>
      <c r="L19" s="32">
        <v>0.21</v>
      </c>
      <c r="M19" s="32">
        <v>0.5</v>
      </c>
    </row>
    <row r="20" spans="1:13" x14ac:dyDescent="0.25">
      <c r="A20" s="26">
        <f t="shared" si="1"/>
        <v>11</v>
      </c>
      <c r="B20" s="29"/>
      <c r="C20" s="27" t="s">
        <v>30</v>
      </c>
      <c r="D20" s="35">
        <f t="shared" si="2"/>
        <v>132</v>
      </c>
      <c r="E20" s="29"/>
      <c r="F20" s="30">
        <v>0.15</v>
      </c>
      <c r="G20" s="75" t="s">
        <v>203</v>
      </c>
      <c r="H20" s="34" t="s">
        <v>204</v>
      </c>
      <c r="I20" s="35">
        <v>1</v>
      </c>
      <c r="J20" s="29"/>
      <c r="K20" s="32">
        <f t="shared" si="0"/>
        <v>0.15</v>
      </c>
      <c r="L20" s="32">
        <v>0.15</v>
      </c>
      <c r="M20" s="32">
        <v>0.3</v>
      </c>
    </row>
    <row r="21" spans="1:13" x14ac:dyDescent="0.25">
      <c r="A21" s="26">
        <f t="shared" si="1"/>
        <v>12</v>
      </c>
      <c r="B21" s="29"/>
      <c r="C21" s="27" t="s">
        <v>30</v>
      </c>
      <c r="D21" s="35">
        <f t="shared" si="2"/>
        <v>133</v>
      </c>
      <c r="E21" s="29"/>
      <c r="F21" s="30">
        <v>0.15</v>
      </c>
      <c r="G21" s="75" t="s">
        <v>205</v>
      </c>
      <c r="H21" s="34" t="s">
        <v>206</v>
      </c>
      <c r="I21" s="35">
        <v>1</v>
      </c>
      <c r="J21" s="29"/>
      <c r="K21" s="32">
        <f t="shared" si="0"/>
        <v>0.15</v>
      </c>
      <c r="L21" s="32">
        <v>0.15</v>
      </c>
      <c r="M21" s="32">
        <v>0.3</v>
      </c>
    </row>
    <row r="22" spans="1:13" x14ac:dyDescent="0.25">
      <c r="A22" s="26">
        <f t="shared" si="1"/>
        <v>13</v>
      </c>
      <c r="B22" s="29"/>
      <c r="C22" s="27" t="s">
        <v>30</v>
      </c>
      <c r="D22" s="35">
        <f t="shared" si="2"/>
        <v>134</v>
      </c>
      <c r="E22" s="29"/>
      <c r="F22" s="30">
        <v>0.15</v>
      </c>
      <c r="G22" s="75" t="s">
        <v>207</v>
      </c>
      <c r="H22" s="34" t="s">
        <v>208</v>
      </c>
      <c r="I22" s="35">
        <v>1</v>
      </c>
      <c r="J22" s="29"/>
      <c r="K22" s="32">
        <f t="shared" si="0"/>
        <v>0.15</v>
      </c>
      <c r="L22" s="32">
        <v>0.15</v>
      </c>
      <c r="M22" s="32">
        <v>0.3</v>
      </c>
    </row>
    <row r="23" spans="1:13" x14ac:dyDescent="0.25">
      <c r="A23" s="26">
        <f t="shared" si="1"/>
        <v>14</v>
      </c>
      <c r="B23" s="29"/>
      <c r="C23" s="27" t="s">
        <v>30</v>
      </c>
      <c r="D23" s="35">
        <f t="shared" si="2"/>
        <v>135</v>
      </c>
      <c r="E23" s="29"/>
      <c r="F23" s="30">
        <v>0.15</v>
      </c>
      <c r="G23" s="75" t="s">
        <v>209</v>
      </c>
      <c r="H23" s="34" t="s">
        <v>210</v>
      </c>
      <c r="I23" s="35">
        <v>1</v>
      </c>
      <c r="J23" s="29"/>
      <c r="K23" s="32">
        <f t="shared" si="0"/>
        <v>0.15</v>
      </c>
      <c r="L23" s="32">
        <v>0.15</v>
      </c>
      <c r="M23" s="32">
        <v>0.3</v>
      </c>
    </row>
    <row r="24" spans="1:13" x14ac:dyDescent="0.25">
      <c r="A24" s="26">
        <f t="shared" si="1"/>
        <v>15</v>
      </c>
      <c r="B24" s="29"/>
      <c r="C24" s="27" t="s">
        <v>30</v>
      </c>
      <c r="D24" s="35">
        <f t="shared" si="2"/>
        <v>136</v>
      </c>
      <c r="E24" s="29"/>
      <c r="F24" s="30">
        <v>0.15</v>
      </c>
      <c r="G24" s="75" t="s">
        <v>211</v>
      </c>
      <c r="H24" s="34" t="s">
        <v>212</v>
      </c>
      <c r="I24" s="35">
        <v>1</v>
      </c>
      <c r="J24" s="29"/>
      <c r="K24" s="32">
        <f t="shared" si="0"/>
        <v>0.15</v>
      </c>
      <c r="L24" s="32">
        <v>0.3</v>
      </c>
      <c r="M24" s="32">
        <v>0.3</v>
      </c>
    </row>
    <row r="25" spans="1:13" x14ac:dyDescent="0.25">
      <c r="A25" s="26">
        <f t="shared" si="1"/>
        <v>16</v>
      </c>
      <c r="B25" s="29"/>
      <c r="C25" s="27" t="s">
        <v>30</v>
      </c>
      <c r="D25" s="35">
        <f t="shared" si="2"/>
        <v>137</v>
      </c>
      <c r="E25" s="29"/>
      <c r="F25" s="30">
        <v>0.15</v>
      </c>
      <c r="G25" s="75" t="s">
        <v>213</v>
      </c>
      <c r="H25" s="34" t="s">
        <v>214</v>
      </c>
      <c r="I25" s="35">
        <v>1</v>
      </c>
      <c r="J25" s="29"/>
      <c r="K25" s="32">
        <f t="shared" si="0"/>
        <v>0.15</v>
      </c>
      <c r="L25" s="32">
        <f t="shared" ref="L25:L30" si="3">IF(F25*I25&gt;0,F25*I25," ")</f>
        <v>0.15</v>
      </c>
      <c r="M25" s="32">
        <v>0.3</v>
      </c>
    </row>
    <row r="26" spans="1:13" x14ac:dyDescent="0.25">
      <c r="A26" s="26">
        <f t="shared" si="1"/>
        <v>17</v>
      </c>
      <c r="B26" s="29"/>
      <c r="C26" s="27" t="s">
        <v>30</v>
      </c>
      <c r="D26" s="35">
        <f t="shared" si="2"/>
        <v>138</v>
      </c>
      <c r="E26" s="29"/>
      <c r="F26" s="30">
        <v>0.15</v>
      </c>
      <c r="G26" s="75" t="s">
        <v>215</v>
      </c>
      <c r="H26" s="34" t="s">
        <v>216</v>
      </c>
      <c r="I26" s="35">
        <v>1</v>
      </c>
      <c r="J26" s="29"/>
      <c r="K26" s="32">
        <f t="shared" si="0"/>
        <v>0.15</v>
      </c>
      <c r="L26" s="32">
        <f t="shared" si="3"/>
        <v>0.15</v>
      </c>
      <c r="M26" s="32">
        <v>0.3</v>
      </c>
    </row>
    <row r="27" spans="1:13" x14ac:dyDescent="0.25">
      <c r="A27" s="26">
        <f t="shared" si="1"/>
        <v>18</v>
      </c>
      <c r="B27" s="29"/>
      <c r="C27" s="27" t="s">
        <v>30</v>
      </c>
      <c r="D27" s="35">
        <f t="shared" si="2"/>
        <v>139</v>
      </c>
      <c r="E27" s="29"/>
      <c r="F27" s="30">
        <v>0.15</v>
      </c>
      <c r="G27" s="75" t="s">
        <v>209</v>
      </c>
      <c r="H27" s="34" t="s">
        <v>217</v>
      </c>
      <c r="I27" s="35">
        <v>1</v>
      </c>
      <c r="J27" s="29"/>
      <c r="K27" s="32">
        <f t="shared" si="0"/>
        <v>0.15</v>
      </c>
      <c r="L27" s="32">
        <f t="shared" si="3"/>
        <v>0.15</v>
      </c>
      <c r="M27" s="32">
        <v>3.5</v>
      </c>
    </row>
    <row r="28" spans="1:13" x14ac:dyDescent="0.25">
      <c r="A28" s="26">
        <f t="shared" si="1"/>
        <v>19</v>
      </c>
      <c r="B28" s="29"/>
      <c r="C28" s="27" t="s">
        <v>30</v>
      </c>
      <c r="D28" s="35">
        <f t="shared" si="2"/>
        <v>140</v>
      </c>
      <c r="E28" s="29"/>
      <c r="F28" s="30">
        <v>0.15</v>
      </c>
      <c r="G28" s="75" t="s">
        <v>211</v>
      </c>
      <c r="H28" s="34" t="s">
        <v>217</v>
      </c>
      <c r="I28" s="35">
        <v>1</v>
      </c>
      <c r="J28" s="29"/>
      <c r="K28" s="32">
        <f t="shared" si="0"/>
        <v>0.15</v>
      </c>
      <c r="L28" s="32">
        <f t="shared" si="3"/>
        <v>0.15</v>
      </c>
      <c r="M28" s="32">
        <v>3.5</v>
      </c>
    </row>
    <row r="29" spans="1:13" x14ac:dyDescent="0.25">
      <c r="A29" s="26">
        <f t="shared" si="1"/>
        <v>20</v>
      </c>
      <c r="B29" s="29"/>
      <c r="C29" s="27" t="s">
        <v>30</v>
      </c>
      <c r="D29" s="35">
        <f t="shared" si="2"/>
        <v>141</v>
      </c>
      <c r="E29" s="29"/>
      <c r="F29" s="30">
        <v>0.15</v>
      </c>
      <c r="G29" s="75" t="s">
        <v>213</v>
      </c>
      <c r="H29" s="34" t="s">
        <v>217</v>
      </c>
      <c r="I29" s="35">
        <v>1</v>
      </c>
      <c r="J29" s="29"/>
      <c r="K29" s="32">
        <f t="shared" si="0"/>
        <v>0.15</v>
      </c>
      <c r="L29" s="32">
        <f t="shared" si="3"/>
        <v>0.15</v>
      </c>
      <c r="M29" s="32">
        <v>3.5</v>
      </c>
    </row>
    <row r="30" spans="1:13" x14ac:dyDescent="0.25">
      <c r="A30" s="26">
        <f t="shared" si="1"/>
        <v>21</v>
      </c>
      <c r="B30" s="29"/>
      <c r="C30" s="27" t="s">
        <v>30</v>
      </c>
      <c r="D30" s="35">
        <f t="shared" si="2"/>
        <v>142</v>
      </c>
      <c r="E30" s="29"/>
      <c r="F30" s="30">
        <v>0.15</v>
      </c>
      <c r="G30" s="75" t="s">
        <v>215</v>
      </c>
      <c r="H30" s="34" t="s">
        <v>217</v>
      </c>
      <c r="I30" s="35">
        <v>1</v>
      </c>
      <c r="J30" s="29"/>
      <c r="K30" s="32">
        <f t="shared" si="0"/>
        <v>0.15</v>
      </c>
      <c r="L30" s="32">
        <f t="shared" si="3"/>
        <v>0.15</v>
      </c>
      <c r="M30" s="32">
        <v>3.5</v>
      </c>
    </row>
    <row r="31" spans="1:13" x14ac:dyDescent="0.25">
      <c r="A31" s="26">
        <f t="shared" si="1"/>
        <v>22</v>
      </c>
      <c r="B31" s="29"/>
      <c r="C31" s="27" t="s">
        <v>30</v>
      </c>
      <c r="D31" s="31" t="s">
        <v>218</v>
      </c>
      <c r="E31" s="27" t="s">
        <v>219</v>
      </c>
      <c r="F31" s="30">
        <v>0.6</v>
      </c>
      <c r="G31" s="75" t="s">
        <v>220</v>
      </c>
      <c r="H31" s="34" t="s">
        <v>217</v>
      </c>
      <c r="I31" s="35">
        <v>2</v>
      </c>
      <c r="J31" s="29"/>
      <c r="K31" s="32">
        <f t="shared" si="0"/>
        <v>1.2</v>
      </c>
      <c r="L31" s="32">
        <v>1.2</v>
      </c>
      <c r="M31" s="32">
        <v>15</v>
      </c>
    </row>
    <row r="32" spans="1:13" x14ac:dyDescent="0.25">
      <c r="A32" s="26">
        <f t="shared" si="1"/>
        <v>23</v>
      </c>
      <c r="B32" s="29"/>
      <c r="C32" s="27" t="s">
        <v>30</v>
      </c>
      <c r="D32" s="35">
        <v>143</v>
      </c>
      <c r="E32" s="29"/>
      <c r="F32" s="30">
        <v>0.15</v>
      </c>
      <c r="G32" s="75" t="s">
        <v>221</v>
      </c>
      <c r="H32" s="34" t="s">
        <v>222</v>
      </c>
      <c r="I32" s="35">
        <v>1</v>
      </c>
      <c r="J32" s="29"/>
      <c r="K32" s="32">
        <f t="shared" si="0"/>
        <v>0.15</v>
      </c>
      <c r="L32" s="32">
        <v>0.5</v>
      </c>
      <c r="M32" s="32">
        <v>1.5</v>
      </c>
    </row>
    <row r="33" spans="1:13" x14ac:dyDescent="0.25">
      <c r="A33" s="26">
        <f t="shared" si="1"/>
        <v>24</v>
      </c>
      <c r="B33" s="29"/>
      <c r="C33" s="27" t="s">
        <v>30</v>
      </c>
      <c r="D33" s="35">
        <f t="shared" ref="D33:D63" si="4">D32+1</f>
        <v>144</v>
      </c>
      <c r="E33" s="29"/>
      <c r="F33" s="30">
        <v>0.15</v>
      </c>
      <c r="G33" s="75" t="s">
        <v>223</v>
      </c>
      <c r="H33" s="34" t="s">
        <v>224</v>
      </c>
      <c r="I33" s="35">
        <v>1</v>
      </c>
      <c r="J33" s="29"/>
      <c r="K33" s="32">
        <f t="shared" si="0"/>
        <v>0.15</v>
      </c>
      <c r="L33" s="32">
        <v>0.5</v>
      </c>
      <c r="M33" s="32">
        <v>1.5</v>
      </c>
    </row>
    <row r="34" spans="1:13" x14ac:dyDescent="0.25">
      <c r="A34" s="26">
        <f t="shared" si="1"/>
        <v>25</v>
      </c>
      <c r="B34" s="29"/>
      <c r="C34" s="27" t="s">
        <v>30</v>
      </c>
      <c r="D34" s="35">
        <f t="shared" si="4"/>
        <v>145</v>
      </c>
      <c r="E34" s="29"/>
      <c r="F34" s="30">
        <v>0.15</v>
      </c>
      <c r="G34" s="75" t="s">
        <v>225</v>
      </c>
      <c r="H34" s="34" t="s">
        <v>226</v>
      </c>
      <c r="I34" s="35">
        <v>1</v>
      </c>
      <c r="J34" s="29"/>
      <c r="K34" s="32">
        <f t="shared" si="0"/>
        <v>0.15</v>
      </c>
      <c r="L34" s="32">
        <v>0.15</v>
      </c>
      <c r="M34" s="32">
        <v>0.3</v>
      </c>
    </row>
    <row r="35" spans="1:13" x14ac:dyDescent="0.25">
      <c r="A35" s="26">
        <f t="shared" si="1"/>
        <v>26</v>
      </c>
      <c r="B35" s="29"/>
      <c r="C35" s="27" t="s">
        <v>30</v>
      </c>
      <c r="D35" s="35">
        <f t="shared" si="4"/>
        <v>146</v>
      </c>
      <c r="E35" s="29"/>
      <c r="F35" s="30">
        <v>0.15</v>
      </c>
      <c r="G35" s="75" t="s">
        <v>227</v>
      </c>
      <c r="H35" s="34" t="s">
        <v>228</v>
      </c>
      <c r="I35" s="35">
        <v>1</v>
      </c>
      <c r="J35" s="29"/>
      <c r="K35" s="32">
        <f t="shared" si="0"/>
        <v>0.15</v>
      </c>
      <c r="L35" s="32">
        <v>0.15</v>
      </c>
      <c r="M35" s="32">
        <v>0.3</v>
      </c>
    </row>
    <row r="36" spans="1:13" x14ac:dyDescent="0.25">
      <c r="A36" s="26">
        <f t="shared" si="1"/>
        <v>27</v>
      </c>
      <c r="B36" s="29"/>
      <c r="C36" s="27" t="s">
        <v>30</v>
      </c>
      <c r="D36" s="35">
        <f t="shared" si="4"/>
        <v>147</v>
      </c>
      <c r="E36" s="29"/>
      <c r="F36" s="30">
        <v>0.15</v>
      </c>
      <c r="G36" s="75" t="s">
        <v>229</v>
      </c>
      <c r="H36" s="34" t="s">
        <v>230</v>
      </c>
      <c r="I36" s="35">
        <v>1</v>
      </c>
      <c r="J36" s="29"/>
      <c r="K36" s="32">
        <f t="shared" si="0"/>
        <v>0.15</v>
      </c>
      <c r="L36" s="32">
        <v>0.5</v>
      </c>
      <c r="M36" s="32">
        <v>1.5</v>
      </c>
    </row>
    <row r="37" spans="1:13" x14ac:dyDescent="0.25">
      <c r="A37" s="26">
        <f t="shared" si="1"/>
        <v>28</v>
      </c>
      <c r="B37" s="29"/>
      <c r="C37" s="27" t="s">
        <v>30</v>
      </c>
      <c r="D37" s="35">
        <f t="shared" si="4"/>
        <v>148</v>
      </c>
      <c r="E37" s="29"/>
      <c r="F37" s="30">
        <v>0.15</v>
      </c>
      <c r="G37" s="75" t="s">
        <v>231</v>
      </c>
      <c r="H37" s="34" t="s">
        <v>232</v>
      </c>
      <c r="I37" s="35">
        <v>1</v>
      </c>
      <c r="J37" s="29"/>
      <c r="K37" s="32">
        <f t="shared" si="0"/>
        <v>0.15</v>
      </c>
      <c r="L37" s="32">
        <v>0.15</v>
      </c>
      <c r="M37" s="32">
        <v>0.3</v>
      </c>
    </row>
    <row r="38" spans="1:13" x14ac:dyDescent="0.25">
      <c r="A38" s="26">
        <f t="shared" si="1"/>
        <v>29</v>
      </c>
      <c r="B38" s="29"/>
      <c r="C38" s="27" t="s">
        <v>30</v>
      </c>
      <c r="D38" s="35">
        <f t="shared" si="4"/>
        <v>149</v>
      </c>
      <c r="E38" s="29"/>
      <c r="F38" s="76" t="s">
        <v>29</v>
      </c>
      <c r="G38" s="75" t="s">
        <v>233</v>
      </c>
      <c r="H38" s="77"/>
      <c r="I38" s="27" t="s">
        <v>29</v>
      </c>
      <c r="J38" s="29"/>
      <c r="K38" s="32" t="str">
        <f t="shared" si="0"/>
        <v xml:space="preserve"> </v>
      </c>
      <c r="L38" s="29"/>
      <c r="M38" s="32"/>
    </row>
    <row r="39" spans="1:13" x14ac:dyDescent="0.25">
      <c r="A39" s="26">
        <f t="shared" si="1"/>
        <v>30</v>
      </c>
      <c r="B39" s="29"/>
      <c r="C39" s="27" t="s">
        <v>30</v>
      </c>
      <c r="D39" s="35">
        <f t="shared" si="4"/>
        <v>150</v>
      </c>
      <c r="E39" s="29"/>
      <c r="F39" s="30">
        <v>0.15</v>
      </c>
      <c r="G39" s="75" t="s">
        <v>234</v>
      </c>
      <c r="H39" s="34" t="s">
        <v>235</v>
      </c>
      <c r="I39" s="35">
        <v>1</v>
      </c>
      <c r="J39" s="29"/>
      <c r="K39" s="32">
        <f t="shared" si="0"/>
        <v>0.15</v>
      </c>
      <c r="L39" s="32">
        <v>0.15</v>
      </c>
      <c r="M39" s="32">
        <v>0.3</v>
      </c>
    </row>
    <row r="40" spans="1:13" x14ac:dyDescent="0.25">
      <c r="A40" s="26">
        <f t="shared" si="1"/>
        <v>31</v>
      </c>
      <c r="B40" s="29"/>
      <c r="C40" s="27" t="s">
        <v>30</v>
      </c>
      <c r="D40" s="35">
        <f t="shared" si="4"/>
        <v>151</v>
      </c>
      <c r="E40" s="29"/>
      <c r="F40" s="30">
        <v>0.15</v>
      </c>
      <c r="G40" s="75" t="s">
        <v>236</v>
      </c>
      <c r="H40" s="34" t="s">
        <v>237</v>
      </c>
      <c r="I40" s="35">
        <v>1</v>
      </c>
      <c r="J40" s="29"/>
      <c r="K40" s="32">
        <f t="shared" si="0"/>
        <v>0.15</v>
      </c>
      <c r="L40" s="32">
        <v>0.5</v>
      </c>
      <c r="M40" s="32">
        <v>1.5</v>
      </c>
    </row>
    <row r="41" spans="1:13" x14ac:dyDescent="0.25">
      <c r="A41" s="26">
        <f t="shared" si="1"/>
        <v>32</v>
      </c>
      <c r="B41" s="29"/>
      <c r="C41" s="27" t="s">
        <v>30</v>
      </c>
      <c r="D41" s="35">
        <f t="shared" si="4"/>
        <v>152</v>
      </c>
      <c r="E41" s="29"/>
      <c r="F41" s="30">
        <v>0.15</v>
      </c>
      <c r="G41" s="75" t="s">
        <v>238</v>
      </c>
      <c r="H41" s="34" t="s">
        <v>239</v>
      </c>
      <c r="I41" s="35">
        <v>1</v>
      </c>
      <c r="J41" s="29"/>
      <c r="K41" s="32">
        <f t="shared" si="0"/>
        <v>0.15</v>
      </c>
      <c r="L41" s="32">
        <v>0.15</v>
      </c>
      <c r="M41" s="32">
        <v>0.3</v>
      </c>
    </row>
    <row r="42" spans="1:13" x14ac:dyDescent="0.25">
      <c r="A42" s="26">
        <f t="shared" si="1"/>
        <v>33</v>
      </c>
      <c r="B42" s="29"/>
      <c r="C42" s="27" t="s">
        <v>30</v>
      </c>
      <c r="D42" s="35">
        <f t="shared" si="4"/>
        <v>153</v>
      </c>
      <c r="E42" s="29"/>
      <c r="F42" s="30">
        <v>0.19</v>
      </c>
      <c r="G42" s="78" t="s">
        <v>240</v>
      </c>
      <c r="H42" s="79" t="s">
        <v>241</v>
      </c>
      <c r="I42" s="29">
        <v>1</v>
      </c>
      <c r="J42" s="29"/>
      <c r="K42" s="32">
        <f t="shared" si="0"/>
        <v>0.19</v>
      </c>
      <c r="L42" s="32">
        <v>0.19</v>
      </c>
      <c r="M42" s="32">
        <v>0.4</v>
      </c>
    </row>
    <row r="43" spans="1:13" x14ac:dyDescent="0.25">
      <c r="A43" s="26">
        <f t="shared" si="1"/>
        <v>34</v>
      </c>
      <c r="B43" s="29"/>
      <c r="C43" s="27" t="s">
        <v>30</v>
      </c>
      <c r="D43" s="35">
        <f t="shared" si="4"/>
        <v>154</v>
      </c>
      <c r="E43" s="29"/>
      <c r="F43" s="30">
        <v>0.19</v>
      </c>
      <c r="G43" s="78" t="s">
        <v>242</v>
      </c>
      <c r="H43" s="79" t="s">
        <v>243</v>
      </c>
      <c r="I43" s="29">
        <v>1</v>
      </c>
      <c r="J43" s="29"/>
      <c r="K43" s="32">
        <f t="shared" si="0"/>
        <v>0.19</v>
      </c>
      <c r="L43" s="32">
        <v>0.19</v>
      </c>
      <c r="M43" s="32">
        <v>0.4</v>
      </c>
    </row>
    <row r="44" spans="1:13" x14ac:dyDescent="0.25">
      <c r="A44" s="26">
        <f t="shared" si="1"/>
        <v>35</v>
      </c>
      <c r="B44" s="29"/>
      <c r="C44" s="27" t="s">
        <v>30</v>
      </c>
      <c r="D44" s="35">
        <f t="shared" si="4"/>
        <v>155</v>
      </c>
      <c r="E44" s="29"/>
      <c r="F44" s="30">
        <v>0.19</v>
      </c>
      <c r="G44" s="78" t="s">
        <v>244</v>
      </c>
      <c r="H44" s="79" t="s">
        <v>245</v>
      </c>
      <c r="I44" s="29">
        <v>1</v>
      </c>
      <c r="J44" s="29"/>
      <c r="K44" s="32">
        <f t="shared" si="0"/>
        <v>0.19</v>
      </c>
      <c r="L44" s="32">
        <v>0.19</v>
      </c>
      <c r="M44" s="32">
        <v>0.4</v>
      </c>
    </row>
    <row r="45" spans="1:13" x14ac:dyDescent="0.25">
      <c r="A45" s="26">
        <f t="shared" si="1"/>
        <v>36</v>
      </c>
      <c r="B45" s="29"/>
      <c r="C45" s="27" t="s">
        <v>30</v>
      </c>
      <c r="D45" s="35">
        <f t="shared" si="4"/>
        <v>156</v>
      </c>
      <c r="E45" s="29"/>
      <c r="F45" s="30">
        <v>0.19</v>
      </c>
      <c r="G45" s="78" t="s">
        <v>246</v>
      </c>
      <c r="H45" s="79" t="s">
        <v>247</v>
      </c>
      <c r="I45" s="29">
        <v>1</v>
      </c>
      <c r="J45" s="29"/>
      <c r="K45" s="32">
        <f t="shared" si="0"/>
        <v>0.19</v>
      </c>
      <c r="L45" s="32">
        <v>0.19</v>
      </c>
      <c r="M45" s="32">
        <v>0.4</v>
      </c>
    </row>
    <row r="46" spans="1:13" x14ac:dyDescent="0.25">
      <c r="A46" s="26">
        <f t="shared" si="1"/>
        <v>37</v>
      </c>
      <c r="B46" s="29"/>
      <c r="C46" s="27" t="s">
        <v>30</v>
      </c>
      <c r="D46" s="35">
        <f t="shared" si="4"/>
        <v>157</v>
      </c>
      <c r="E46" s="29"/>
      <c r="F46" s="30">
        <v>0.19</v>
      </c>
      <c r="G46" s="78" t="s">
        <v>248</v>
      </c>
      <c r="H46" s="79" t="s">
        <v>249</v>
      </c>
      <c r="I46" s="29">
        <v>1</v>
      </c>
      <c r="J46" s="29"/>
      <c r="K46" s="32">
        <f t="shared" si="0"/>
        <v>0.19</v>
      </c>
      <c r="L46" s="32">
        <v>0.19</v>
      </c>
      <c r="M46" s="32">
        <v>0.4</v>
      </c>
    </row>
    <row r="47" spans="1:13" x14ac:dyDescent="0.25">
      <c r="A47" s="26">
        <f t="shared" si="1"/>
        <v>38</v>
      </c>
      <c r="B47" s="29"/>
      <c r="C47" s="27" t="s">
        <v>30</v>
      </c>
      <c r="D47" s="35">
        <f t="shared" si="4"/>
        <v>158</v>
      </c>
      <c r="E47" s="29"/>
      <c r="F47" s="30">
        <v>0.3</v>
      </c>
      <c r="G47" s="78" t="s">
        <v>250</v>
      </c>
      <c r="H47" s="79" t="s">
        <v>251</v>
      </c>
      <c r="I47" s="29">
        <v>1</v>
      </c>
      <c r="J47" s="29"/>
      <c r="K47" s="32">
        <f t="shared" si="0"/>
        <v>0.3</v>
      </c>
      <c r="L47" s="32">
        <v>0.3</v>
      </c>
      <c r="M47" s="32">
        <v>0.75</v>
      </c>
    </row>
    <row r="48" spans="1:13" x14ac:dyDescent="0.25">
      <c r="A48" s="26">
        <f t="shared" si="1"/>
        <v>39</v>
      </c>
      <c r="B48" s="29"/>
      <c r="C48" s="27" t="s">
        <v>30</v>
      </c>
      <c r="D48" s="35">
        <f t="shared" si="4"/>
        <v>159</v>
      </c>
      <c r="E48" s="29"/>
      <c r="F48" s="30">
        <v>0.19</v>
      </c>
      <c r="G48" s="78" t="s">
        <v>252</v>
      </c>
      <c r="H48" s="79" t="s">
        <v>253</v>
      </c>
      <c r="I48" s="29">
        <v>1</v>
      </c>
      <c r="J48" s="29"/>
      <c r="K48" s="32">
        <f t="shared" si="0"/>
        <v>0.19</v>
      </c>
      <c r="L48" s="32">
        <v>0.19</v>
      </c>
      <c r="M48" s="32">
        <v>0.4</v>
      </c>
    </row>
    <row r="49" spans="1:13" x14ac:dyDescent="0.25">
      <c r="A49" s="26">
        <f t="shared" si="1"/>
        <v>40</v>
      </c>
      <c r="B49" s="29"/>
      <c r="C49" s="27" t="s">
        <v>30</v>
      </c>
      <c r="D49" s="35">
        <f t="shared" si="4"/>
        <v>160</v>
      </c>
      <c r="E49" s="29"/>
      <c r="F49" s="30">
        <v>0.19</v>
      </c>
      <c r="G49" s="78" t="s">
        <v>254</v>
      </c>
      <c r="H49" s="79" t="s">
        <v>255</v>
      </c>
      <c r="I49" s="29">
        <v>1</v>
      </c>
      <c r="J49" s="29"/>
      <c r="K49" s="32">
        <f t="shared" si="0"/>
        <v>0.19</v>
      </c>
      <c r="L49" s="32">
        <v>0.19</v>
      </c>
      <c r="M49" s="32">
        <v>0.4</v>
      </c>
    </row>
    <row r="50" spans="1:13" x14ac:dyDescent="0.25">
      <c r="A50" s="26">
        <f t="shared" si="1"/>
        <v>41</v>
      </c>
      <c r="B50" s="29"/>
      <c r="C50" s="27" t="s">
        <v>30</v>
      </c>
      <c r="D50" s="35">
        <f t="shared" si="4"/>
        <v>161</v>
      </c>
      <c r="E50" s="29"/>
      <c r="F50" s="30">
        <v>0.19</v>
      </c>
      <c r="G50" s="78" t="s">
        <v>256</v>
      </c>
      <c r="H50" s="79" t="s">
        <v>257</v>
      </c>
      <c r="I50" s="29">
        <v>1</v>
      </c>
      <c r="J50" s="29"/>
      <c r="K50" s="32">
        <f t="shared" si="0"/>
        <v>0.19</v>
      </c>
      <c r="L50" s="32">
        <v>0.19</v>
      </c>
      <c r="M50" s="32">
        <v>0.4</v>
      </c>
    </row>
    <row r="51" spans="1:13" x14ac:dyDescent="0.25">
      <c r="A51" s="26">
        <f t="shared" si="1"/>
        <v>42</v>
      </c>
      <c r="B51" s="29"/>
      <c r="C51" s="27" t="s">
        <v>30</v>
      </c>
      <c r="D51" s="35">
        <f t="shared" si="4"/>
        <v>162</v>
      </c>
      <c r="E51" s="29"/>
      <c r="F51" s="30">
        <v>0.19</v>
      </c>
      <c r="G51" s="78" t="s">
        <v>258</v>
      </c>
      <c r="H51" s="79" t="s">
        <v>259</v>
      </c>
      <c r="I51" s="29">
        <v>1</v>
      </c>
      <c r="J51" s="29"/>
      <c r="K51" s="32">
        <f t="shared" si="0"/>
        <v>0.19</v>
      </c>
      <c r="L51" s="32">
        <v>0.19</v>
      </c>
      <c r="M51" s="32">
        <v>0.4</v>
      </c>
    </row>
    <row r="52" spans="1:13" x14ac:dyDescent="0.25">
      <c r="A52" s="26">
        <f t="shared" si="1"/>
        <v>43</v>
      </c>
      <c r="B52" s="29"/>
      <c r="C52" s="27" t="s">
        <v>30</v>
      </c>
      <c r="D52" s="35">
        <f t="shared" si="4"/>
        <v>163</v>
      </c>
      <c r="E52" s="29"/>
      <c r="F52" s="30">
        <v>0.19</v>
      </c>
      <c r="G52" s="78" t="s">
        <v>260</v>
      </c>
      <c r="H52" s="79" t="s">
        <v>261</v>
      </c>
      <c r="I52" s="29">
        <v>1</v>
      </c>
      <c r="J52" s="29"/>
      <c r="K52" s="32">
        <f t="shared" si="0"/>
        <v>0.19</v>
      </c>
      <c r="L52" s="32">
        <v>0.5</v>
      </c>
      <c r="M52" s="32">
        <v>1.75</v>
      </c>
    </row>
    <row r="53" spans="1:13" x14ac:dyDescent="0.25">
      <c r="A53" s="26">
        <f t="shared" si="1"/>
        <v>44</v>
      </c>
      <c r="B53" s="29"/>
      <c r="C53" s="27" t="s">
        <v>30</v>
      </c>
      <c r="D53" s="35">
        <f t="shared" si="4"/>
        <v>164</v>
      </c>
      <c r="E53" s="29"/>
      <c r="F53" s="30">
        <v>0.19</v>
      </c>
      <c r="G53" s="78" t="s">
        <v>262</v>
      </c>
      <c r="H53" s="79" t="s">
        <v>263</v>
      </c>
      <c r="I53" s="29">
        <v>1</v>
      </c>
      <c r="J53" s="29"/>
      <c r="K53" s="32">
        <f t="shared" si="0"/>
        <v>0.19</v>
      </c>
      <c r="L53" s="32">
        <v>0.19</v>
      </c>
      <c r="M53" s="32">
        <v>0.4</v>
      </c>
    </row>
    <row r="54" spans="1:13" x14ac:dyDescent="0.25">
      <c r="A54" s="26">
        <f t="shared" si="1"/>
        <v>45</v>
      </c>
      <c r="B54" s="29"/>
      <c r="C54" s="27" t="s">
        <v>30</v>
      </c>
      <c r="D54" s="35">
        <f t="shared" si="4"/>
        <v>165</v>
      </c>
      <c r="E54" s="29"/>
      <c r="F54" s="30">
        <v>0.19</v>
      </c>
      <c r="G54" s="80" t="s">
        <v>264</v>
      </c>
      <c r="H54" s="79" t="s">
        <v>265</v>
      </c>
      <c r="I54" s="29">
        <v>1</v>
      </c>
      <c r="J54" s="29"/>
      <c r="K54" s="32">
        <f t="shared" si="0"/>
        <v>0.19</v>
      </c>
      <c r="L54" s="32">
        <v>0.19</v>
      </c>
      <c r="M54" s="32">
        <v>0.4</v>
      </c>
    </row>
    <row r="55" spans="1:13" x14ac:dyDescent="0.25">
      <c r="A55" s="26">
        <f t="shared" si="1"/>
        <v>46</v>
      </c>
      <c r="B55" s="29"/>
      <c r="C55" s="27" t="s">
        <v>30</v>
      </c>
      <c r="D55" s="35">
        <f t="shared" si="4"/>
        <v>166</v>
      </c>
      <c r="E55" s="29"/>
      <c r="F55" s="30">
        <v>0.19</v>
      </c>
      <c r="G55" s="78" t="s">
        <v>266</v>
      </c>
      <c r="H55" s="79" t="s">
        <v>267</v>
      </c>
      <c r="I55" s="29">
        <v>1</v>
      </c>
      <c r="J55" s="29"/>
      <c r="K55" s="32">
        <f t="shared" si="0"/>
        <v>0.19</v>
      </c>
      <c r="L55" s="32">
        <v>0.19</v>
      </c>
      <c r="M55" s="32">
        <v>0.4</v>
      </c>
    </row>
    <row r="56" spans="1:13" x14ac:dyDescent="0.25">
      <c r="A56" s="26">
        <f t="shared" si="1"/>
        <v>47</v>
      </c>
      <c r="B56" s="29"/>
      <c r="C56" s="27" t="s">
        <v>30</v>
      </c>
      <c r="D56" s="35">
        <f t="shared" si="4"/>
        <v>167</v>
      </c>
      <c r="E56" s="29"/>
      <c r="F56" s="30">
        <v>0.19</v>
      </c>
      <c r="G56" s="78" t="s">
        <v>268</v>
      </c>
      <c r="H56" s="79" t="s">
        <v>269</v>
      </c>
      <c r="I56" s="29">
        <v>1</v>
      </c>
      <c r="J56" s="29"/>
      <c r="K56" s="32">
        <f t="shared" si="0"/>
        <v>0.19</v>
      </c>
      <c r="L56" s="32">
        <v>0.19</v>
      </c>
      <c r="M56" s="32">
        <v>0.4</v>
      </c>
    </row>
    <row r="57" spans="1:13" x14ac:dyDescent="0.25">
      <c r="A57" s="26">
        <f t="shared" si="1"/>
        <v>48</v>
      </c>
      <c r="B57" s="29"/>
      <c r="C57" s="27" t="s">
        <v>30</v>
      </c>
      <c r="D57" s="35">
        <f t="shared" si="4"/>
        <v>168</v>
      </c>
      <c r="E57" s="29"/>
      <c r="F57" s="30">
        <v>0.19</v>
      </c>
      <c r="G57" s="78" t="s">
        <v>270</v>
      </c>
      <c r="H57" s="79" t="s">
        <v>271</v>
      </c>
      <c r="I57" s="29">
        <v>1</v>
      </c>
      <c r="J57" s="29"/>
      <c r="K57" s="32">
        <f t="shared" si="0"/>
        <v>0.19</v>
      </c>
      <c r="L57" s="32">
        <v>0.5</v>
      </c>
      <c r="M57" s="32">
        <v>1.75</v>
      </c>
    </row>
    <row r="58" spans="1:13" x14ac:dyDescent="0.25">
      <c r="A58" s="26">
        <f t="shared" si="1"/>
        <v>49</v>
      </c>
      <c r="B58" s="29"/>
      <c r="C58" s="27" t="s">
        <v>30</v>
      </c>
      <c r="D58" s="35">
        <f t="shared" si="4"/>
        <v>169</v>
      </c>
      <c r="E58" s="29"/>
      <c r="F58" s="30">
        <v>0.19</v>
      </c>
      <c r="G58" s="78" t="s">
        <v>272</v>
      </c>
      <c r="H58" s="79" t="s">
        <v>273</v>
      </c>
      <c r="I58" s="29">
        <v>1</v>
      </c>
      <c r="J58" s="29"/>
      <c r="K58" s="32">
        <f t="shared" si="0"/>
        <v>0.19</v>
      </c>
      <c r="L58" s="32">
        <v>0.19</v>
      </c>
      <c r="M58" s="32">
        <v>0.4</v>
      </c>
    </row>
    <row r="59" spans="1:13" x14ac:dyDescent="0.25">
      <c r="A59" s="26">
        <f t="shared" si="1"/>
        <v>50</v>
      </c>
      <c r="B59" s="29"/>
      <c r="C59" s="27" t="s">
        <v>30</v>
      </c>
      <c r="D59" s="35">
        <f t="shared" si="4"/>
        <v>170</v>
      </c>
      <c r="E59" s="29"/>
      <c r="F59" s="30">
        <v>0.19</v>
      </c>
      <c r="G59" s="78" t="s">
        <v>274</v>
      </c>
      <c r="H59" s="79" t="s">
        <v>275</v>
      </c>
      <c r="I59" s="29">
        <v>1</v>
      </c>
      <c r="J59" s="29"/>
      <c r="K59" s="32">
        <f t="shared" si="0"/>
        <v>0.19</v>
      </c>
      <c r="L59" s="32">
        <v>0.19</v>
      </c>
      <c r="M59" s="32">
        <v>0.4</v>
      </c>
    </row>
    <row r="60" spans="1:13" x14ac:dyDescent="0.25">
      <c r="A60" s="26">
        <f t="shared" si="1"/>
        <v>51</v>
      </c>
      <c r="B60" s="29"/>
      <c r="C60" s="27" t="s">
        <v>30</v>
      </c>
      <c r="D60" s="35">
        <f t="shared" si="4"/>
        <v>171</v>
      </c>
      <c r="E60" s="29"/>
      <c r="F60" s="30">
        <v>0.19</v>
      </c>
      <c r="G60" s="80" t="s">
        <v>276</v>
      </c>
      <c r="H60" s="79" t="s">
        <v>277</v>
      </c>
      <c r="I60" s="29">
        <v>1</v>
      </c>
      <c r="J60" s="29"/>
      <c r="K60" s="32">
        <f t="shared" si="0"/>
        <v>0.19</v>
      </c>
      <c r="L60" s="32">
        <v>0.19</v>
      </c>
      <c r="M60" s="32">
        <v>0.4</v>
      </c>
    </row>
    <row r="61" spans="1:13" x14ac:dyDescent="0.25">
      <c r="A61" s="26">
        <f t="shared" si="1"/>
        <v>52</v>
      </c>
      <c r="B61" s="29"/>
      <c r="C61" s="27" t="s">
        <v>30</v>
      </c>
      <c r="D61" s="35">
        <f t="shared" si="4"/>
        <v>172</v>
      </c>
      <c r="E61" s="29"/>
      <c r="F61" s="30">
        <v>0.19</v>
      </c>
      <c r="G61" s="78" t="s">
        <v>278</v>
      </c>
      <c r="H61" s="79" t="s">
        <v>279</v>
      </c>
      <c r="I61" s="29">
        <v>1</v>
      </c>
      <c r="J61" s="29"/>
      <c r="K61" s="32">
        <f t="shared" si="0"/>
        <v>0.19</v>
      </c>
      <c r="L61" s="32">
        <v>0.19</v>
      </c>
      <c r="M61" s="32">
        <v>0.4</v>
      </c>
    </row>
    <row r="62" spans="1:13" x14ac:dyDescent="0.25">
      <c r="A62" s="26">
        <f t="shared" si="1"/>
        <v>53</v>
      </c>
      <c r="B62" s="29"/>
      <c r="C62" s="27" t="s">
        <v>30</v>
      </c>
      <c r="D62" s="35">
        <f t="shared" si="4"/>
        <v>173</v>
      </c>
      <c r="E62" s="29"/>
      <c r="F62" s="30">
        <v>0.19</v>
      </c>
      <c r="G62" s="80" t="s">
        <v>280</v>
      </c>
      <c r="H62" s="79" t="s">
        <v>281</v>
      </c>
      <c r="I62" s="29">
        <v>1</v>
      </c>
      <c r="J62" s="29"/>
      <c r="K62" s="32">
        <f t="shared" si="0"/>
        <v>0.19</v>
      </c>
      <c r="L62" s="32">
        <v>0.19</v>
      </c>
      <c r="M62" s="32">
        <v>0.4</v>
      </c>
    </row>
    <row r="63" spans="1:13" x14ac:dyDescent="0.25">
      <c r="A63" s="26">
        <f t="shared" si="1"/>
        <v>54</v>
      </c>
      <c r="B63" s="29"/>
      <c r="C63" s="27" t="s">
        <v>30</v>
      </c>
      <c r="D63" s="35">
        <f t="shared" si="4"/>
        <v>174</v>
      </c>
      <c r="E63" s="29"/>
      <c r="F63" s="30">
        <v>0.19</v>
      </c>
      <c r="G63" s="78" t="s">
        <v>282</v>
      </c>
      <c r="H63" s="79" t="s">
        <v>283</v>
      </c>
      <c r="I63" s="29">
        <v>1</v>
      </c>
      <c r="J63" s="29"/>
      <c r="K63" s="32">
        <f t="shared" si="0"/>
        <v>0.19</v>
      </c>
      <c r="L63" s="32">
        <v>0.19</v>
      </c>
      <c r="M63" s="32">
        <v>0.4</v>
      </c>
    </row>
    <row r="64" spans="1:13" x14ac:dyDescent="0.25">
      <c r="A64" s="26">
        <f t="shared" si="1"/>
        <v>55</v>
      </c>
      <c r="B64" s="29"/>
      <c r="C64" s="27" t="s">
        <v>30</v>
      </c>
      <c r="D64" s="35">
        <f>D63+1</f>
        <v>175</v>
      </c>
      <c r="E64" s="29"/>
      <c r="F64" s="30">
        <v>0.19</v>
      </c>
      <c r="G64" s="78" t="s">
        <v>284</v>
      </c>
      <c r="H64" s="79" t="s">
        <v>285</v>
      </c>
      <c r="I64" s="29">
        <v>1</v>
      </c>
      <c r="J64" s="29"/>
      <c r="K64" s="32">
        <f t="shared" si="0"/>
        <v>0.19</v>
      </c>
      <c r="L64" s="32">
        <v>0.19</v>
      </c>
      <c r="M64" s="32">
        <v>0.4</v>
      </c>
    </row>
    <row r="65" spans="1:13" x14ac:dyDescent="0.25">
      <c r="A65" s="26">
        <f t="shared" si="1"/>
        <v>56</v>
      </c>
      <c r="B65" s="29"/>
      <c r="C65" s="27" t="s">
        <v>30</v>
      </c>
      <c r="D65" s="35">
        <f>D64+1</f>
        <v>176</v>
      </c>
      <c r="E65" s="29"/>
      <c r="F65" s="30">
        <v>0.19</v>
      </c>
      <c r="G65" s="78" t="s">
        <v>286</v>
      </c>
      <c r="H65" s="79" t="s">
        <v>287</v>
      </c>
      <c r="I65" s="29">
        <v>1</v>
      </c>
      <c r="J65" s="29"/>
      <c r="K65" s="32">
        <f t="shared" si="0"/>
        <v>0.19</v>
      </c>
      <c r="L65" s="32">
        <v>0.19</v>
      </c>
      <c r="M65" s="32">
        <v>0.4</v>
      </c>
    </row>
    <row r="66" spans="1:13" x14ac:dyDescent="0.25">
      <c r="A66" s="26">
        <f t="shared" si="1"/>
        <v>57</v>
      </c>
      <c r="B66" s="29"/>
      <c r="C66" s="27" t="s">
        <v>30</v>
      </c>
      <c r="D66" s="35">
        <f>D65+1</f>
        <v>177</v>
      </c>
      <c r="E66" s="29"/>
      <c r="F66" s="30">
        <v>0.19</v>
      </c>
      <c r="G66" s="78" t="s">
        <v>288</v>
      </c>
      <c r="H66" s="79" t="s">
        <v>289</v>
      </c>
      <c r="I66" s="29">
        <v>1</v>
      </c>
      <c r="J66" s="29"/>
      <c r="K66" s="32">
        <f t="shared" si="0"/>
        <v>0.19</v>
      </c>
      <c r="L66" s="32">
        <v>0.19</v>
      </c>
      <c r="M66" s="32">
        <v>0.4</v>
      </c>
    </row>
    <row r="67" spans="1:13" x14ac:dyDescent="0.25">
      <c r="A67" s="26">
        <f t="shared" si="1"/>
        <v>58</v>
      </c>
      <c r="B67" s="29"/>
      <c r="C67" s="27" t="s">
        <v>30</v>
      </c>
      <c r="D67" s="31" t="s">
        <v>290</v>
      </c>
      <c r="E67" s="29"/>
      <c r="F67" s="30">
        <v>0.19</v>
      </c>
      <c r="G67" s="78" t="s">
        <v>291</v>
      </c>
      <c r="H67" s="79" t="s">
        <v>292</v>
      </c>
      <c r="I67" s="29">
        <v>40</v>
      </c>
      <c r="J67" s="29" t="s">
        <v>427</v>
      </c>
      <c r="K67" s="32">
        <f t="shared" si="0"/>
        <v>7.6</v>
      </c>
      <c r="L67" s="32">
        <v>7.95</v>
      </c>
      <c r="M67" s="32">
        <v>44</v>
      </c>
    </row>
    <row r="68" spans="1:13" x14ac:dyDescent="0.25">
      <c r="A68" s="26">
        <f t="shared" si="1"/>
        <v>59</v>
      </c>
      <c r="B68" s="29"/>
      <c r="C68" s="27" t="s">
        <v>30</v>
      </c>
      <c r="D68" s="35">
        <v>198</v>
      </c>
      <c r="E68" s="29"/>
      <c r="F68" s="30">
        <v>0.2</v>
      </c>
      <c r="G68" s="78" t="s">
        <v>293</v>
      </c>
      <c r="H68" s="79" t="s">
        <v>294</v>
      </c>
      <c r="I68" s="29">
        <v>1</v>
      </c>
      <c r="J68" s="29"/>
      <c r="K68" s="32">
        <f t="shared" si="0"/>
        <v>0.2</v>
      </c>
      <c r="L68" s="32">
        <v>0.2</v>
      </c>
      <c r="M68" s="32">
        <v>0.4</v>
      </c>
    </row>
    <row r="69" spans="1:13" x14ac:dyDescent="0.25">
      <c r="A69" s="26">
        <f t="shared" si="1"/>
        <v>60</v>
      </c>
      <c r="B69" s="29"/>
      <c r="C69" s="27" t="s">
        <v>30</v>
      </c>
      <c r="D69" s="35">
        <f>D68+1</f>
        <v>199</v>
      </c>
      <c r="E69" s="29"/>
      <c r="F69" s="30">
        <v>0.2</v>
      </c>
      <c r="G69" s="78" t="s">
        <v>295</v>
      </c>
      <c r="H69" s="79" t="s">
        <v>296</v>
      </c>
      <c r="I69" s="29">
        <v>1</v>
      </c>
      <c r="J69" s="29"/>
      <c r="K69" s="32">
        <f t="shared" si="0"/>
        <v>0.2</v>
      </c>
      <c r="L69" s="32">
        <v>0.2</v>
      </c>
      <c r="M69" s="32">
        <v>3</v>
      </c>
    </row>
    <row r="70" spans="1:13" x14ac:dyDescent="0.25">
      <c r="A70" s="26">
        <f t="shared" si="1"/>
        <v>61</v>
      </c>
      <c r="B70" s="29"/>
      <c r="C70" s="27" t="s">
        <v>30</v>
      </c>
      <c r="D70" s="31" t="s">
        <v>297</v>
      </c>
      <c r="E70" s="29"/>
      <c r="F70" s="30">
        <v>0.2</v>
      </c>
      <c r="G70" s="78" t="s">
        <v>298</v>
      </c>
      <c r="H70" s="79" t="s">
        <v>299</v>
      </c>
      <c r="I70" s="29">
        <v>20</v>
      </c>
      <c r="J70" s="29"/>
      <c r="K70" s="32">
        <f t="shared" si="0"/>
        <v>4</v>
      </c>
      <c r="L70" s="32">
        <v>7.95</v>
      </c>
      <c r="M70" s="32">
        <v>35</v>
      </c>
    </row>
    <row r="71" spans="1:13" x14ac:dyDescent="0.25">
      <c r="A71" s="26">
        <f t="shared" si="1"/>
        <v>62</v>
      </c>
      <c r="B71" s="29"/>
      <c r="C71" s="27" t="s">
        <v>30</v>
      </c>
      <c r="D71" s="31" t="s">
        <v>300</v>
      </c>
      <c r="E71" s="29"/>
      <c r="F71" s="30">
        <v>0.5</v>
      </c>
      <c r="G71" s="78" t="s">
        <v>301</v>
      </c>
      <c r="H71" s="79" t="s">
        <v>302</v>
      </c>
      <c r="I71" s="29">
        <v>1</v>
      </c>
      <c r="J71" s="29"/>
      <c r="K71" s="32">
        <f t="shared" si="0"/>
        <v>0.5</v>
      </c>
      <c r="L71" s="32">
        <v>0.5</v>
      </c>
      <c r="M71" s="32">
        <v>1.25</v>
      </c>
    </row>
    <row r="72" spans="1:13" x14ac:dyDescent="0.25">
      <c r="A72" s="26">
        <f t="shared" si="1"/>
        <v>63</v>
      </c>
      <c r="B72" s="27" t="s">
        <v>29</v>
      </c>
      <c r="C72" s="27" t="s">
        <v>30</v>
      </c>
      <c r="D72" s="35">
        <v>220</v>
      </c>
      <c r="E72" s="29"/>
      <c r="F72" s="30">
        <v>0.2</v>
      </c>
      <c r="G72" s="78" t="s">
        <v>303</v>
      </c>
      <c r="H72" s="79" t="s">
        <v>304</v>
      </c>
      <c r="I72" s="29">
        <v>1</v>
      </c>
      <c r="J72" s="29"/>
      <c r="K72" s="32">
        <f t="shared" si="0"/>
        <v>0.2</v>
      </c>
      <c r="L72" s="32">
        <v>0.2</v>
      </c>
      <c r="M72" s="32">
        <v>0.4</v>
      </c>
    </row>
    <row r="73" spans="1:13" x14ac:dyDescent="0.25">
      <c r="A73" s="26">
        <f t="shared" si="1"/>
        <v>64</v>
      </c>
      <c r="B73" s="29"/>
      <c r="C73" s="27" t="s">
        <v>30</v>
      </c>
      <c r="D73" s="31" t="s">
        <v>305</v>
      </c>
      <c r="E73" s="29"/>
      <c r="F73" s="30">
        <v>0.2</v>
      </c>
      <c r="G73" s="78" t="s">
        <v>306</v>
      </c>
      <c r="H73" s="79" t="s">
        <v>307</v>
      </c>
      <c r="I73" s="29">
        <v>20</v>
      </c>
      <c r="J73" s="29"/>
      <c r="K73" s="32">
        <f t="shared" si="0"/>
        <v>4</v>
      </c>
      <c r="L73" s="32">
        <v>7.95</v>
      </c>
      <c r="M73" s="32">
        <v>50</v>
      </c>
    </row>
    <row r="74" spans="1:13" x14ac:dyDescent="0.25">
      <c r="A74" s="26">
        <f t="shared" si="1"/>
        <v>65</v>
      </c>
      <c r="B74" s="29"/>
      <c r="C74" s="27" t="s">
        <v>30</v>
      </c>
      <c r="D74" s="35">
        <v>241</v>
      </c>
      <c r="E74" s="29"/>
      <c r="F74" s="30">
        <v>0.2</v>
      </c>
      <c r="G74" s="78" t="s">
        <v>308</v>
      </c>
      <c r="H74" s="79" t="s">
        <v>309</v>
      </c>
      <c r="I74" s="29">
        <v>1</v>
      </c>
      <c r="J74" s="29"/>
      <c r="K74" s="32">
        <f t="shared" ref="K74:K86" si="5">IF(F74*I74&gt;0,F74*I74," ")</f>
        <v>0.2</v>
      </c>
      <c r="L74" s="32">
        <v>0.2</v>
      </c>
      <c r="M74" s="32">
        <v>0.45</v>
      </c>
    </row>
    <row r="75" spans="1:13" x14ac:dyDescent="0.25">
      <c r="A75" s="26">
        <f t="shared" ref="A75:A86" si="6">A74+1</f>
        <v>66</v>
      </c>
      <c r="B75" s="29"/>
      <c r="C75" s="27" t="s">
        <v>30</v>
      </c>
      <c r="D75" s="31" t="s">
        <v>310</v>
      </c>
      <c r="E75" s="29" t="s">
        <v>219</v>
      </c>
      <c r="F75" s="30">
        <v>0.2</v>
      </c>
      <c r="G75" s="78" t="s">
        <v>311</v>
      </c>
      <c r="H75" s="79" t="s">
        <v>312</v>
      </c>
      <c r="I75" s="29">
        <v>20</v>
      </c>
      <c r="J75" s="29"/>
      <c r="K75" s="32">
        <f t="shared" si="5"/>
        <v>4</v>
      </c>
      <c r="L75" s="32">
        <v>12.95</v>
      </c>
      <c r="M75" s="32">
        <v>55</v>
      </c>
    </row>
    <row r="76" spans="1:13" x14ac:dyDescent="0.25">
      <c r="A76" s="26">
        <f t="shared" si="6"/>
        <v>67</v>
      </c>
      <c r="B76" s="29"/>
      <c r="C76" s="27" t="s">
        <v>30</v>
      </c>
      <c r="D76" s="35">
        <v>262</v>
      </c>
      <c r="E76" s="29"/>
      <c r="F76" s="30">
        <v>0.2</v>
      </c>
      <c r="G76" s="78" t="s">
        <v>313</v>
      </c>
      <c r="H76" s="79" t="s">
        <v>314</v>
      </c>
      <c r="I76" s="29">
        <v>1</v>
      </c>
      <c r="J76" s="29"/>
      <c r="K76" s="32">
        <f t="shared" si="5"/>
        <v>0.2</v>
      </c>
      <c r="L76" s="32">
        <v>0.2</v>
      </c>
      <c r="M76" s="32">
        <v>0.5</v>
      </c>
    </row>
    <row r="77" spans="1:13" x14ac:dyDescent="0.25">
      <c r="A77" s="26">
        <f t="shared" si="6"/>
        <v>68</v>
      </c>
      <c r="B77" s="29"/>
      <c r="C77" s="27" t="s">
        <v>30</v>
      </c>
      <c r="D77" s="35">
        <f>D76+1</f>
        <v>263</v>
      </c>
      <c r="E77" s="29"/>
      <c r="F77" s="30">
        <v>0.2</v>
      </c>
      <c r="G77" s="78" t="s">
        <v>315</v>
      </c>
      <c r="H77" s="81" t="s">
        <v>316</v>
      </c>
      <c r="I77" s="29">
        <v>1</v>
      </c>
      <c r="J77" s="29"/>
      <c r="K77" s="32">
        <f t="shared" si="5"/>
        <v>0.2</v>
      </c>
      <c r="L77" s="32">
        <v>0.2</v>
      </c>
      <c r="M77" s="32">
        <v>0.5</v>
      </c>
    </row>
    <row r="78" spans="1:13" x14ac:dyDescent="0.25">
      <c r="A78" s="26">
        <f t="shared" si="6"/>
        <v>69</v>
      </c>
      <c r="B78" s="29"/>
      <c r="C78" s="27" t="s">
        <v>30</v>
      </c>
      <c r="D78" s="82" t="s">
        <v>317</v>
      </c>
      <c r="E78" s="29" t="s">
        <v>219</v>
      </c>
      <c r="F78" s="82">
        <v>0.2</v>
      </c>
      <c r="G78" s="78" t="s">
        <v>318</v>
      </c>
      <c r="H78" s="81" t="s">
        <v>319</v>
      </c>
      <c r="I78" s="29">
        <v>15</v>
      </c>
      <c r="J78" s="29"/>
      <c r="K78" s="32">
        <f t="shared" si="5"/>
        <v>3</v>
      </c>
      <c r="L78" s="32">
        <v>11.95</v>
      </c>
      <c r="M78" s="32">
        <v>57.5</v>
      </c>
    </row>
    <row r="79" spans="1:13" x14ac:dyDescent="0.25">
      <c r="A79" s="26">
        <f t="shared" si="6"/>
        <v>70</v>
      </c>
      <c r="B79" s="29"/>
      <c r="C79" s="27" t="s">
        <v>30</v>
      </c>
      <c r="D79" s="35">
        <v>279</v>
      </c>
      <c r="E79" s="29"/>
      <c r="F79" s="30">
        <v>0.2</v>
      </c>
      <c r="G79" s="78" t="s">
        <v>320</v>
      </c>
      <c r="H79" s="81" t="s">
        <v>321</v>
      </c>
      <c r="I79" s="29">
        <v>2</v>
      </c>
      <c r="J79" s="29" t="s">
        <v>428</v>
      </c>
      <c r="K79" s="32">
        <f t="shared" si="5"/>
        <v>0.4</v>
      </c>
      <c r="L79" s="32">
        <f>6.95/8</f>
        <v>0.86875000000000002</v>
      </c>
      <c r="M79" s="32">
        <v>2.5</v>
      </c>
    </row>
    <row r="80" spans="1:13" x14ac:dyDescent="0.25">
      <c r="A80" s="26">
        <f t="shared" si="6"/>
        <v>71</v>
      </c>
      <c r="B80" s="29"/>
      <c r="C80" s="27" t="s">
        <v>30</v>
      </c>
      <c r="D80" s="35">
        <v>279</v>
      </c>
      <c r="E80" s="29"/>
      <c r="F80" s="30">
        <v>0.2</v>
      </c>
      <c r="G80" s="78" t="s">
        <v>322</v>
      </c>
      <c r="H80" s="81" t="s">
        <v>321</v>
      </c>
      <c r="I80" s="29">
        <v>2</v>
      </c>
      <c r="J80" s="29" t="s">
        <v>429</v>
      </c>
      <c r="K80" s="32">
        <f t="shared" si="5"/>
        <v>0.4</v>
      </c>
      <c r="L80" s="32">
        <f t="shared" ref="L80:L86" si="7">6.95/8</f>
        <v>0.86875000000000002</v>
      </c>
      <c r="M80" s="32">
        <v>2.5</v>
      </c>
    </row>
    <row r="81" spans="1:13" x14ac:dyDescent="0.25">
      <c r="A81" s="26">
        <f t="shared" si="6"/>
        <v>72</v>
      </c>
      <c r="B81" s="29"/>
      <c r="C81" s="27" t="s">
        <v>30</v>
      </c>
      <c r="D81" s="35">
        <v>279</v>
      </c>
      <c r="E81" s="29"/>
      <c r="F81" s="30">
        <v>0.2</v>
      </c>
      <c r="G81" s="78" t="s">
        <v>323</v>
      </c>
      <c r="H81" s="81" t="s">
        <v>321</v>
      </c>
      <c r="I81" s="29">
        <v>2</v>
      </c>
      <c r="J81" s="29" t="s">
        <v>430</v>
      </c>
      <c r="K81" s="32">
        <f t="shared" si="5"/>
        <v>0.4</v>
      </c>
      <c r="L81" s="32">
        <f t="shared" si="7"/>
        <v>0.86875000000000002</v>
      </c>
      <c r="M81" s="32">
        <v>2.5</v>
      </c>
    </row>
    <row r="82" spans="1:13" x14ac:dyDescent="0.25">
      <c r="A82" s="26">
        <f t="shared" si="6"/>
        <v>73</v>
      </c>
      <c r="B82" s="29"/>
      <c r="C82" s="27" t="s">
        <v>30</v>
      </c>
      <c r="D82" s="35">
        <v>279</v>
      </c>
      <c r="E82" s="29"/>
      <c r="F82" s="30">
        <v>0.2</v>
      </c>
      <c r="G82" s="78" t="s">
        <v>324</v>
      </c>
      <c r="H82" s="81" t="s">
        <v>321</v>
      </c>
      <c r="I82" s="29">
        <v>2</v>
      </c>
      <c r="J82" s="29" t="s">
        <v>422</v>
      </c>
      <c r="K82" s="32">
        <f t="shared" si="5"/>
        <v>0.4</v>
      </c>
      <c r="L82" s="32">
        <f t="shared" si="7"/>
        <v>0.86875000000000002</v>
      </c>
      <c r="M82" s="32">
        <v>2.5</v>
      </c>
    </row>
    <row r="83" spans="1:13" x14ac:dyDescent="0.25">
      <c r="A83" s="26">
        <f t="shared" si="6"/>
        <v>74</v>
      </c>
      <c r="B83" s="29"/>
      <c r="C83" s="27" t="s">
        <v>30</v>
      </c>
      <c r="D83" s="35">
        <v>279</v>
      </c>
      <c r="E83" s="29"/>
      <c r="F83" s="30">
        <v>0.2</v>
      </c>
      <c r="G83" s="78" t="s">
        <v>325</v>
      </c>
      <c r="H83" s="81" t="s">
        <v>321</v>
      </c>
      <c r="I83" s="29">
        <v>1</v>
      </c>
      <c r="J83" s="29" t="s">
        <v>423</v>
      </c>
      <c r="K83" s="32">
        <f t="shared" si="5"/>
        <v>0.2</v>
      </c>
      <c r="L83" s="32">
        <f t="shared" si="7"/>
        <v>0.86875000000000002</v>
      </c>
      <c r="M83" s="32">
        <v>7.5</v>
      </c>
    </row>
    <row r="84" spans="1:13" x14ac:dyDescent="0.25">
      <c r="A84" s="26">
        <f t="shared" si="6"/>
        <v>75</v>
      </c>
      <c r="B84" s="29"/>
      <c r="C84" s="27" t="s">
        <v>30</v>
      </c>
      <c r="D84" s="35">
        <v>279</v>
      </c>
      <c r="E84" s="29"/>
      <c r="F84" s="30">
        <v>0.2</v>
      </c>
      <c r="G84" s="78" t="s">
        <v>326</v>
      </c>
      <c r="H84" s="81" t="s">
        <v>321</v>
      </c>
      <c r="I84" s="29">
        <v>1</v>
      </c>
      <c r="J84" s="29" t="s">
        <v>424</v>
      </c>
      <c r="K84" s="32">
        <f t="shared" si="5"/>
        <v>0.2</v>
      </c>
      <c r="L84" s="32">
        <f t="shared" si="7"/>
        <v>0.86875000000000002</v>
      </c>
      <c r="M84" s="32">
        <v>7.5</v>
      </c>
    </row>
    <row r="85" spans="1:13" x14ac:dyDescent="0.25">
      <c r="A85" s="26">
        <f t="shared" si="6"/>
        <v>76</v>
      </c>
      <c r="B85" s="29"/>
      <c r="C85" s="27" t="s">
        <v>30</v>
      </c>
      <c r="D85" s="35">
        <v>279</v>
      </c>
      <c r="E85" s="29"/>
      <c r="F85" s="30">
        <v>0.2</v>
      </c>
      <c r="G85" s="78" t="s">
        <v>327</v>
      </c>
      <c r="H85" s="81" t="s">
        <v>321</v>
      </c>
      <c r="I85" s="29">
        <v>1</v>
      </c>
      <c r="J85" s="29" t="s">
        <v>425</v>
      </c>
      <c r="K85" s="32">
        <f t="shared" si="5"/>
        <v>0.2</v>
      </c>
      <c r="L85" s="32">
        <f t="shared" si="7"/>
        <v>0.86875000000000002</v>
      </c>
      <c r="M85" s="32">
        <v>7.5</v>
      </c>
    </row>
    <row r="86" spans="1:13" ht="16.5" thickBot="1" x14ac:dyDescent="0.3">
      <c r="A86" s="26">
        <f t="shared" si="6"/>
        <v>77</v>
      </c>
      <c r="B86" s="29"/>
      <c r="C86" s="27" t="s">
        <v>30</v>
      </c>
      <c r="D86" s="35">
        <v>279</v>
      </c>
      <c r="E86" s="29"/>
      <c r="F86" s="30">
        <v>0.2</v>
      </c>
      <c r="G86" s="78" t="s">
        <v>328</v>
      </c>
      <c r="H86" s="81" t="s">
        <v>321</v>
      </c>
      <c r="I86" s="83">
        <v>1</v>
      </c>
      <c r="J86" s="29" t="s">
        <v>421</v>
      </c>
      <c r="K86" s="32">
        <f t="shared" si="5"/>
        <v>0.2</v>
      </c>
      <c r="L86" s="32">
        <f t="shared" si="7"/>
        <v>0.86875000000000002</v>
      </c>
      <c r="M86" s="32">
        <v>7.5</v>
      </c>
    </row>
    <row r="87" spans="1:13" ht="16.5" thickTop="1" x14ac:dyDescent="0.25">
      <c r="A87" s="36"/>
      <c r="B87" s="37"/>
      <c r="C87" s="37"/>
      <c r="D87" s="38"/>
      <c r="E87" s="37"/>
      <c r="F87" s="39"/>
      <c r="G87" s="37"/>
      <c r="H87" s="37"/>
      <c r="I87" s="84"/>
      <c r="J87" s="41"/>
      <c r="K87" s="42"/>
      <c r="L87" s="43"/>
      <c r="M87" s="44"/>
    </row>
    <row r="88" spans="1:13" x14ac:dyDescent="0.25">
      <c r="A88" s="45"/>
      <c r="B88" s="46" t="s">
        <v>175</v>
      </c>
      <c r="C88" s="47"/>
      <c r="D88" s="48"/>
      <c r="E88" s="47"/>
      <c r="F88" s="49"/>
      <c r="G88" s="47"/>
      <c r="H88" s="47"/>
      <c r="I88" s="85"/>
      <c r="J88" s="46" t="s">
        <v>176</v>
      </c>
      <c r="K88" s="51"/>
      <c r="L88" s="51"/>
      <c r="M88" s="52"/>
    </row>
    <row r="89" spans="1:13" x14ac:dyDescent="0.25">
      <c r="A89" s="45"/>
      <c r="B89" s="46" t="s">
        <v>177</v>
      </c>
      <c r="C89" s="47"/>
      <c r="D89" s="48"/>
      <c r="E89" s="53"/>
      <c r="F89" s="54"/>
      <c r="G89" s="53"/>
      <c r="H89" s="53"/>
      <c r="I89" s="85"/>
      <c r="J89" s="55"/>
      <c r="K89" s="56"/>
      <c r="L89" s="56"/>
      <c r="M89" s="57"/>
    </row>
    <row r="90" spans="1:13" x14ac:dyDescent="0.25">
      <c r="A90" s="45"/>
      <c r="B90" s="46" t="s">
        <v>29</v>
      </c>
      <c r="C90" s="47"/>
      <c r="D90" s="48"/>
      <c r="E90" s="53"/>
      <c r="F90" s="54"/>
      <c r="G90" s="53"/>
      <c r="H90" s="53"/>
      <c r="I90" s="85"/>
      <c r="J90" s="58" t="s">
        <v>178</v>
      </c>
      <c r="K90" s="59"/>
      <c r="L90" s="60"/>
      <c r="M90" s="61">
        <f>SUM(K10:K86)</f>
        <v>37.450000000000003</v>
      </c>
    </row>
    <row r="91" spans="1:13" x14ac:dyDescent="0.25">
      <c r="A91" s="45"/>
      <c r="B91" s="47"/>
      <c r="C91" s="47"/>
      <c r="D91" s="48"/>
      <c r="E91" s="53"/>
      <c r="F91" s="54"/>
      <c r="G91" s="53"/>
      <c r="H91" s="53"/>
      <c r="I91" s="85"/>
      <c r="J91" s="58" t="s">
        <v>179</v>
      </c>
      <c r="K91" s="59"/>
      <c r="L91" s="60"/>
      <c r="M91" s="61">
        <f>SUM(L10:L86)</f>
        <v>70.32000000000005</v>
      </c>
    </row>
    <row r="92" spans="1:13" x14ac:dyDescent="0.25">
      <c r="A92" s="45"/>
      <c r="B92" s="47"/>
      <c r="C92" s="47"/>
      <c r="D92" s="48"/>
      <c r="E92" s="47"/>
      <c r="F92" s="49"/>
      <c r="G92" s="47"/>
      <c r="H92" s="47"/>
      <c r="I92" s="85"/>
      <c r="J92" s="58" t="s">
        <v>180</v>
      </c>
      <c r="K92" s="59"/>
      <c r="L92" s="60"/>
      <c r="M92" s="61">
        <f>SUM(M10:M86)</f>
        <v>343.15</v>
      </c>
    </row>
    <row r="93" spans="1:13" ht="16.5" thickBot="1" x14ac:dyDescent="0.3">
      <c r="A93" s="62"/>
      <c r="B93" s="63"/>
      <c r="C93" s="63"/>
      <c r="D93" s="64"/>
      <c r="E93" s="63"/>
      <c r="F93" s="65"/>
      <c r="G93" s="63"/>
      <c r="H93" s="63"/>
      <c r="I93" s="86"/>
      <c r="J93" s="67" t="s">
        <v>181</v>
      </c>
      <c r="K93" s="68"/>
      <c r="L93" s="68"/>
      <c r="M93" s="69">
        <f>SUM(I10:I86)</f>
        <v>191</v>
      </c>
    </row>
    <row r="94" spans="1:13" ht="16.5" thickTop="1" x14ac:dyDescent="0.25">
      <c r="A94" s="70"/>
      <c r="B94" s="71" t="s">
        <v>182</v>
      </c>
      <c r="C94" s="72"/>
      <c r="D94" s="72"/>
      <c r="E94" s="72"/>
      <c r="F94" s="73"/>
      <c r="G94" s="72"/>
      <c r="H94" s="72"/>
      <c r="I94" s="72"/>
      <c r="J94" s="72"/>
      <c r="K94" s="73"/>
      <c r="L94" s="73"/>
      <c r="M94" s="74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&amp;LREGPCRD2.XLS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92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52.42578125" style="11" customWidth="1"/>
    <col min="11" max="12" width="10" style="11" customWidth="1"/>
    <col min="13" max="13" width="13.85546875" style="11" customWidth="1"/>
    <col min="14" max="14" width="2.28515625" style="11" customWidth="1"/>
    <col min="15" max="16384" width="12.5703125" style="11"/>
  </cols>
  <sheetData>
    <row r="1" spans="1:13" x14ac:dyDescent="0.25">
      <c r="L1" s="12" t="s">
        <v>14</v>
      </c>
    </row>
    <row r="3" spans="1:13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</row>
    <row r="4" spans="1:13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</row>
    <row r="5" spans="1:13" ht="30.75" x14ac:dyDescent="0.45">
      <c r="A5" s="13" t="s">
        <v>15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</row>
    <row r="6" spans="1:13" x14ac:dyDescent="0.25">
      <c r="L6" s="12" t="s">
        <v>3</v>
      </c>
    </row>
    <row r="8" spans="1:13" x14ac:dyDescent="0.25">
      <c r="A8" s="15" t="s">
        <v>16</v>
      </c>
      <c r="B8" s="16"/>
      <c r="C8" s="17" t="s">
        <v>17</v>
      </c>
      <c r="D8" s="18"/>
      <c r="E8" s="19"/>
      <c r="F8" s="20" t="s">
        <v>18</v>
      </c>
      <c r="G8" s="20" t="s">
        <v>19</v>
      </c>
      <c r="H8" s="20" t="s">
        <v>20</v>
      </c>
      <c r="I8" s="20" t="s">
        <v>21</v>
      </c>
      <c r="J8" s="20" t="s">
        <v>22</v>
      </c>
      <c r="K8" s="20" t="s">
        <v>5</v>
      </c>
      <c r="L8" s="20" t="s">
        <v>23</v>
      </c>
      <c r="M8" s="20" t="s">
        <v>24</v>
      </c>
    </row>
    <row r="9" spans="1:13" ht="16.5" thickBot="1" x14ac:dyDescent="0.3">
      <c r="A9" s="21"/>
      <c r="B9" s="22"/>
      <c r="C9" s="23" t="s">
        <v>25</v>
      </c>
      <c r="D9" s="23" t="s">
        <v>26</v>
      </c>
      <c r="E9" s="24" t="s">
        <v>27</v>
      </c>
      <c r="F9" s="22"/>
      <c r="G9" s="22"/>
      <c r="H9" s="24" t="s">
        <v>28</v>
      </c>
      <c r="I9" s="25" t="s">
        <v>29</v>
      </c>
      <c r="J9" s="22"/>
      <c r="K9" s="24" t="s">
        <v>10</v>
      </c>
      <c r="L9" s="24" t="s">
        <v>11</v>
      </c>
      <c r="M9" s="24" t="s">
        <v>10</v>
      </c>
    </row>
    <row r="10" spans="1:13" ht="16.5" thickTop="1" x14ac:dyDescent="0.25">
      <c r="A10" s="26">
        <v>1</v>
      </c>
      <c r="B10" s="27" t="s">
        <v>29</v>
      </c>
      <c r="C10" s="27" t="s">
        <v>30</v>
      </c>
      <c r="D10" s="35">
        <v>280</v>
      </c>
      <c r="E10" s="29"/>
      <c r="F10" s="30">
        <v>0.2</v>
      </c>
      <c r="G10" s="27" t="s">
        <v>329</v>
      </c>
      <c r="H10" s="79" t="s">
        <v>330</v>
      </c>
      <c r="I10" s="35">
        <v>1</v>
      </c>
      <c r="J10" s="29"/>
      <c r="K10" s="32">
        <f t="shared" ref="K10:K73" si="0">IF(F10*I10&gt;0,F10*I10," ")</f>
        <v>0.2</v>
      </c>
      <c r="L10" s="32">
        <v>0.2</v>
      </c>
      <c r="M10" s="32">
        <v>0.5</v>
      </c>
    </row>
    <row r="11" spans="1:13" x14ac:dyDescent="0.25">
      <c r="A11" s="26">
        <f t="shared" ref="A11:A74" si="1">A10+1</f>
        <v>2</v>
      </c>
      <c r="B11" s="29"/>
      <c r="C11" s="27" t="s">
        <v>30</v>
      </c>
      <c r="D11" s="35">
        <f t="shared" ref="D11:D74" si="2">D10+1</f>
        <v>281</v>
      </c>
      <c r="E11" s="29"/>
      <c r="F11" s="30">
        <v>0.2</v>
      </c>
      <c r="G11" s="27" t="s">
        <v>331</v>
      </c>
      <c r="H11" s="79" t="s">
        <v>332</v>
      </c>
      <c r="I11" s="35">
        <v>1</v>
      </c>
      <c r="J11" s="29"/>
      <c r="K11" s="32">
        <f t="shared" si="0"/>
        <v>0.2</v>
      </c>
      <c r="L11" s="32">
        <v>0.2</v>
      </c>
      <c r="M11" s="32">
        <v>1.25</v>
      </c>
    </row>
    <row r="12" spans="1:13" x14ac:dyDescent="0.25">
      <c r="A12" s="26">
        <f t="shared" si="1"/>
        <v>3</v>
      </c>
      <c r="B12" s="29"/>
      <c r="C12" s="27" t="s">
        <v>30</v>
      </c>
      <c r="D12" s="35">
        <f t="shared" si="2"/>
        <v>282</v>
      </c>
      <c r="E12" s="29"/>
      <c r="F12" s="30">
        <v>0.2</v>
      </c>
      <c r="G12" s="27" t="s">
        <v>333</v>
      </c>
      <c r="H12" s="79" t="s">
        <v>334</v>
      </c>
      <c r="I12" s="35">
        <v>1</v>
      </c>
      <c r="J12" s="29"/>
      <c r="K12" s="32">
        <f t="shared" si="0"/>
        <v>0.2</v>
      </c>
      <c r="L12" s="32">
        <v>0.2</v>
      </c>
      <c r="M12" s="32">
        <v>0.4</v>
      </c>
    </row>
    <row r="13" spans="1:13" x14ac:dyDescent="0.25">
      <c r="A13" s="26">
        <f t="shared" si="1"/>
        <v>4</v>
      </c>
      <c r="B13" s="29"/>
      <c r="C13" s="27" t="s">
        <v>30</v>
      </c>
      <c r="D13" s="35">
        <f t="shared" si="2"/>
        <v>283</v>
      </c>
      <c r="E13" s="29"/>
      <c r="F13" s="30">
        <v>0.5</v>
      </c>
      <c r="G13" s="27" t="s">
        <v>333</v>
      </c>
      <c r="H13" s="79" t="s">
        <v>334</v>
      </c>
      <c r="I13" s="35">
        <v>1</v>
      </c>
      <c r="J13" s="29"/>
      <c r="K13" s="32">
        <f t="shared" si="0"/>
        <v>0.5</v>
      </c>
      <c r="L13" s="32">
        <v>0.5</v>
      </c>
      <c r="M13" s="32">
        <v>1.1000000000000001</v>
      </c>
    </row>
    <row r="14" spans="1:13" x14ac:dyDescent="0.25">
      <c r="A14" s="26">
        <f t="shared" si="1"/>
        <v>5</v>
      </c>
      <c r="B14" s="29"/>
      <c r="C14" s="27" t="s">
        <v>30</v>
      </c>
      <c r="D14" s="35">
        <f t="shared" si="2"/>
        <v>284</v>
      </c>
      <c r="E14" s="29"/>
      <c r="F14" s="30">
        <v>0.2</v>
      </c>
      <c r="G14" s="27" t="s">
        <v>335</v>
      </c>
      <c r="H14" s="79" t="s">
        <v>336</v>
      </c>
      <c r="I14" s="35">
        <v>1</v>
      </c>
      <c r="J14" s="29"/>
      <c r="K14" s="32">
        <f t="shared" si="0"/>
        <v>0.2</v>
      </c>
      <c r="L14" s="32">
        <v>0.2</v>
      </c>
      <c r="M14" s="32">
        <v>0.4</v>
      </c>
    </row>
    <row r="15" spans="1:13" x14ac:dyDescent="0.25">
      <c r="A15" s="26">
        <f t="shared" si="1"/>
        <v>6</v>
      </c>
      <c r="B15" s="29"/>
      <c r="C15" s="27" t="s">
        <v>30</v>
      </c>
      <c r="D15" s="31" t="s">
        <v>337</v>
      </c>
      <c r="E15" s="29" t="s">
        <v>219</v>
      </c>
      <c r="F15" s="30">
        <v>0.2</v>
      </c>
      <c r="G15" s="27" t="s">
        <v>338</v>
      </c>
      <c r="H15" s="79" t="s">
        <v>339</v>
      </c>
      <c r="I15" s="35">
        <v>20</v>
      </c>
      <c r="J15" s="29"/>
      <c r="K15" s="32">
        <f t="shared" si="0"/>
        <v>4</v>
      </c>
      <c r="L15" s="32">
        <v>5.95</v>
      </c>
      <c r="M15" s="32">
        <v>32</v>
      </c>
    </row>
    <row r="16" spans="1:13" x14ac:dyDescent="0.25">
      <c r="A16" s="26">
        <f t="shared" si="1"/>
        <v>7</v>
      </c>
      <c r="B16" s="29"/>
      <c r="C16" s="27" t="s">
        <v>30</v>
      </c>
      <c r="D16" s="35">
        <v>290</v>
      </c>
      <c r="E16" s="29"/>
      <c r="F16" s="30">
        <v>0.2</v>
      </c>
      <c r="G16" s="27" t="s">
        <v>340</v>
      </c>
      <c r="H16" s="79" t="s">
        <v>341</v>
      </c>
      <c r="I16" s="35">
        <v>1</v>
      </c>
      <c r="J16" s="29"/>
      <c r="K16" s="32">
        <f t="shared" si="0"/>
        <v>0.2</v>
      </c>
      <c r="L16" s="32">
        <v>0.2</v>
      </c>
      <c r="M16" s="32">
        <v>0.5</v>
      </c>
    </row>
    <row r="17" spans="1:13" x14ac:dyDescent="0.25">
      <c r="A17" s="26">
        <f t="shared" si="1"/>
        <v>8</v>
      </c>
      <c r="B17" s="29"/>
      <c r="C17" s="27" t="s">
        <v>30</v>
      </c>
      <c r="D17" s="35">
        <v>291</v>
      </c>
      <c r="E17" s="29"/>
      <c r="F17" s="30"/>
      <c r="G17" s="27"/>
      <c r="H17" s="79"/>
      <c r="I17" s="35"/>
      <c r="J17" s="29"/>
      <c r="K17" s="32"/>
      <c r="L17" s="32"/>
      <c r="M17" s="32"/>
    </row>
    <row r="18" spans="1:13" x14ac:dyDescent="0.25">
      <c r="A18" s="26">
        <f t="shared" si="1"/>
        <v>9</v>
      </c>
      <c r="B18" s="29"/>
      <c r="C18" s="27" t="s">
        <v>30</v>
      </c>
      <c r="D18" s="35">
        <v>292</v>
      </c>
      <c r="E18" s="29"/>
      <c r="F18" s="30">
        <v>0.2</v>
      </c>
      <c r="G18" s="27" t="s">
        <v>342</v>
      </c>
      <c r="H18" s="79" t="s">
        <v>343</v>
      </c>
      <c r="I18" s="35">
        <v>1</v>
      </c>
      <c r="J18" s="29"/>
      <c r="K18" s="32">
        <f t="shared" si="0"/>
        <v>0.2</v>
      </c>
      <c r="L18" s="32">
        <v>0.2</v>
      </c>
      <c r="M18" s="32">
        <v>0.5</v>
      </c>
    </row>
    <row r="19" spans="1:13" x14ac:dyDescent="0.25">
      <c r="A19" s="26">
        <f t="shared" si="1"/>
        <v>10</v>
      </c>
      <c r="B19" s="29"/>
      <c r="C19" s="27" t="s">
        <v>30</v>
      </c>
      <c r="D19" s="35">
        <f t="shared" si="2"/>
        <v>293</v>
      </c>
      <c r="E19" s="29"/>
      <c r="F19" s="30">
        <v>0.2</v>
      </c>
      <c r="G19" s="27" t="s">
        <v>344</v>
      </c>
      <c r="H19" s="79" t="s">
        <v>345</v>
      </c>
      <c r="I19" s="35">
        <v>1</v>
      </c>
      <c r="J19" s="29"/>
      <c r="K19" s="32">
        <f t="shared" si="0"/>
        <v>0.2</v>
      </c>
      <c r="L19" s="32">
        <f>6.95/20</f>
        <v>0.34750000000000003</v>
      </c>
      <c r="M19" s="32">
        <v>1.25</v>
      </c>
    </row>
    <row r="20" spans="1:13" x14ac:dyDescent="0.25">
      <c r="A20" s="26">
        <f t="shared" si="1"/>
        <v>11</v>
      </c>
      <c r="B20" s="29"/>
      <c r="C20" s="27" t="s">
        <v>30</v>
      </c>
      <c r="D20" s="35">
        <f t="shared" si="2"/>
        <v>294</v>
      </c>
      <c r="E20" s="29"/>
      <c r="F20" s="30">
        <v>0.2</v>
      </c>
      <c r="G20" s="27" t="s">
        <v>346</v>
      </c>
      <c r="H20" s="79" t="s">
        <v>345</v>
      </c>
      <c r="I20" s="35">
        <v>1</v>
      </c>
      <c r="J20" s="29"/>
      <c r="K20" s="32">
        <f t="shared" si="0"/>
        <v>0.2</v>
      </c>
      <c r="L20" s="32">
        <f>6.95/20</f>
        <v>0.34750000000000003</v>
      </c>
      <c r="M20" s="32">
        <v>1.25</v>
      </c>
    </row>
    <row r="21" spans="1:13" x14ac:dyDescent="0.25">
      <c r="A21" s="26">
        <f t="shared" si="1"/>
        <v>12</v>
      </c>
      <c r="B21" s="29"/>
      <c r="C21" s="27" t="s">
        <v>30</v>
      </c>
      <c r="D21" s="35">
        <f t="shared" si="2"/>
        <v>295</v>
      </c>
      <c r="E21" s="29"/>
      <c r="F21" s="30">
        <v>0.2</v>
      </c>
      <c r="G21" s="27" t="s">
        <v>347</v>
      </c>
      <c r="H21" s="79" t="s">
        <v>345</v>
      </c>
      <c r="I21" s="35">
        <v>1</v>
      </c>
      <c r="J21" s="29"/>
      <c r="K21" s="32">
        <f t="shared" si="0"/>
        <v>0.2</v>
      </c>
      <c r="L21" s="32">
        <f>6.95/20</f>
        <v>0.34750000000000003</v>
      </c>
      <c r="M21" s="32">
        <v>1.25</v>
      </c>
    </row>
    <row r="22" spans="1:13" x14ac:dyDescent="0.25">
      <c r="A22" s="26">
        <f t="shared" si="1"/>
        <v>13</v>
      </c>
      <c r="B22" s="29"/>
      <c r="C22" s="27" t="s">
        <v>30</v>
      </c>
      <c r="D22" s="35">
        <f t="shared" si="2"/>
        <v>296</v>
      </c>
      <c r="E22" s="29"/>
      <c r="F22" s="30">
        <v>0.2</v>
      </c>
      <c r="G22" s="27" t="s">
        <v>348</v>
      </c>
      <c r="H22" s="79" t="s">
        <v>345</v>
      </c>
      <c r="I22" s="35">
        <v>1</v>
      </c>
      <c r="J22" s="29"/>
      <c r="K22" s="32">
        <f t="shared" si="0"/>
        <v>0.2</v>
      </c>
      <c r="L22" s="32">
        <f>6.95/20</f>
        <v>0.34750000000000003</v>
      </c>
      <c r="M22" s="32">
        <v>1.25</v>
      </c>
    </row>
    <row r="23" spans="1:13" x14ac:dyDescent="0.25">
      <c r="A23" s="26">
        <f t="shared" si="1"/>
        <v>14</v>
      </c>
      <c r="B23" s="29"/>
      <c r="C23" s="27" t="s">
        <v>30</v>
      </c>
      <c r="D23" s="35">
        <f t="shared" si="2"/>
        <v>297</v>
      </c>
      <c r="E23" s="29"/>
      <c r="F23" s="30">
        <v>0.2</v>
      </c>
      <c r="G23" s="27" t="s">
        <v>349</v>
      </c>
      <c r="H23" s="79" t="s">
        <v>350</v>
      </c>
      <c r="I23" s="35">
        <v>1</v>
      </c>
      <c r="J23" s="29"/>
      <c r="K23" s="32">
        <f t="shared" si="0"/>
        <v>0.2</v>
      </c>
      <c r="L23" s="32">
        <v>0.6</v>
      </c>
      <c r="M23" s="32">
        <v>1.25</v>
      </c>
    </row>
    <row r="24" spans="1:13" x14ac:dyDescent="0.25">
      <c r="A24" s="26">
        <f t="shared" si="1"/>
        <v>15</v>
      </c>
      <c r="B24" s="29"/>
      <c r="C24" s="27" t="s">
        <v>30</v>
      </c>
      <c r="D24" s="35">
        <f t="shared" si="2"/>
        <v>298</v>
      </c>
      <c r="E24" s="29"/>
      <c r="F24" s="30">
        <v>0.2</v>
      </c>
      <c r="G24" s="27" t="s">
        <v>351</v>
      </c>
      <c r="H24" s="79" t="s">
        <v>352</v>
      </c>
      <c r="I24" s="35">
        <v>1</v>
      </c>
      <c r="J24" s="29"/>
      <c r="K24" s="32">
        <f t="shared" si="0"/>
        <v>0.2</v>
      </c>
      <c r="L24" s="32">
        <v>0.2</v>
      </c>
      <c r="M24" s="32">
        <v>0.5</v>
      </c>
    </row>
    <row r="25" spans="1:13" x14ac:dyDescent="0.25">
      <c r="A25" s="26">
        <f t="shared" si="1"/>
        <v>16</v>
      </c>
      <c r="B25" s="29"/>
      <c r="C25" s="27" t="s">
        <v>30</v>
      </c>
      <c r="D25" s="35">
        <f t="shared" si="2"/>
        <v>299</v>
      </c>
      <c r="E25" s="29"/>
      <c r="F25" s="30">
        <v>0.2</v>
      </c>
      <c r="G25" s="27" t="s">
        <v>353</v>
      </c>
      <c r="H25" s="79" t="s">
        <v>354</v>
      </c>
      <c r="I25" s="35">
        <v>1</v>
      </c>
      <c r="J25" s="29"/>
      <c r="K25" s="32">
        <f t="shared" si="0"/>
        <v>0.2</v>
      </c>
      <c r="L25" s="32">
        <v>0.2</v>
      </c>
      <c r="M25" s="32">
        <v>0.5</v>
      </c>
    </row>
    <row r="26" spans="1:13" x14ac:dyDescent="0.25">
      <c r="A26" s="26">
        <f t="shared" si="1"/>
        <v>17</v>
      </c>
      <c r="B26" s="29"/>
      <c r="C26" s="27" t="s">
        <v>30</v>
      </c>
      <c r="D26" s="35">
        <v>300</v>
      </c>
      <c r="E26" s="29"/>
      <c r="F26" s="30"/>
      <c r="G26" s="27"/>
      <c r="H26" s="79"/>
      <c r="I26" s="35"/>
      <c r="J26" s="29"/>
      <c r="K26" s="32"/>
      <c r="L26" s="32"/>
      <c r="M26" s="32"/>
    </row>
    <row r="27" spans="1:13" x14ac:dyDescent="0.25">
      <c r="A27" s="26">
        <f t="shared" si="1"/>
        <v>18</v>
      </c>
      <c r="B27" s="29"/>
      <c r="C27" s="27" t="s">
        <v>30</v>
      </c>
      <c r="D27" s="35">
        <v>301</v>
      </c>
      <c r="E27" s="29"/>
      <c r="F27" s="30">
        <v>0.2</v>
      </c>
      <c r="G27" s="27" t="s">
        <v>355</v>
      </c>
      <c r="H27" s="79" t="s">
        <v>356</v>
      </c>
      <c r="I27" s="35">
        <v>1</v>
      </c>
      <c r="J27" s="29"/>
      <c r="K27" s="32">
        <f t="shared" si="0"/>
        <v>0.2</v>
      </c>
      <c r="L27" s="32">
        <v>0.21</v>
      </c>
      <c r="M27" s="32">
        <v>0.5</v>
      </c>
    </row>
    <row r="28" spans="1:13" x14ac:dyDescent="0.25">
      <c r="A28" s="26">
        <f t="shared" si="1"/>
        <v>19</v>
      </c>
      <c r="B28" s="29"/>
      <c r="C28" s="27" t="s">
        <v>30</v>
      </c>
      <c r="D28" s="35">
        <f t="shared" si="2"/>
        <v>302</v>
      </c>
      <c r="E28" s="29"/>
      <c r="F28" s="30">
        <v>0.2</v>
      </c>
      <c r="G28" s="27" t="s">
        <v>357</v>
      </c>
      <c r="H28" s="79" t="s">
        <v>358</v>
      </c>
      <c r="I28" s="35">
        <v>1</v>
      </c>
      <c r="J28" s="29"/>
      <c r="K28" s="32">
        <f t="shared" si="0"/>
        <v>0.2</v>
      </c>
      <c r="L28" s="32">
        <v>0.21</v>
      </c>
      <c r="M28" s="32">
        <v>0.5</v>
      </c>
    </row>
    <row r="29" spans="1:13" x14ac:dyDescent="0.25">
      <c r="A29" s="26">
        <f t="shared" si="1"/>
        <v>20</v>
      </c>
      <c r="B29" s="29"/>
      <c r="C29" s="27" t="s">
        <v>30</v>
      </c>
      <c r="D29" s="35">
        <f t="shared" si="2"/>
        <v>303</v>
      </c>
      <c r="E29" s="29"/>
      <c r="F29" s="30">
        <v>0.2</v>
      </c>
      <c r="G29" s="27" t="s">
        <v>359</v>
      </c>
      <c r="H29" s="79" t="s">
        <v>360</v>
      </c>
      <c r="I29" s="35">
        <v>1</v>
      </c>
      <c r="J29" s="29"/>
      <c r="K29" s="32">
        <f t="shared" si="0"/>
        <v>0.2</v>
      </c>
      <c r="L29" s="32">
        <v>0.21</v>
      </c>
      <c r="M29" s="32">
        <v>0.5</v>
      </c>
    </row>
    <row r="30" spans="1:13" x14ac:dyDescent="0.25">
      <c r="A30" s="26">
        <f t="shared" si="1"/>
        <v>21</v>
      </c>
      <c r="B30" s="29"/>
      <c r="C30" s="27" t="s">
        <v>30</v>
      </c>
      <c r="D30" s="35">
        <v>304</v>
      </c>
      <c r="E30" s="29"/>
      <c r="F30" s="30"/>
      <c r="G30" s="27"/>
      <c r="H30" s="34"/>
      <c r="I30" s="35"/>
      <c r="J30" s="29"/>
      <c r="K30" s="32" t="str">
        <f t="shared" si="0"/>
        <v xml:space="preserve"> </v>
      </c>
      <c r="L30" s="32"/>
      <c r="M30" s="32"/>
    </row>
    <row r="31" spans="1:13" x14ac:dyDescent="0.25">
      <c r="A31" s="26">
        <f t="shared" si="1"/>
        <v>22</v>
      </c>
      <c r="B31" s="29"/>
      <c r="C31" s="27" t="s">
        <v>30</v>
      </c>
      <c r="D31" s="35">
        <f t="shared" si="2"/>
        <v>305</v>
      </c>
      <c r="E31" s="29"/>
      <c r="F31" s="30">
        <v>0.2</v>
      </c>
      <c r="G31" s="27" t="s">
        <v>361</v>
      </c>
      <c r="H31" s="79" t="s">
        <v>362</v>
      </c>
      <c r="I31" s="35">
        <v>1</v>
      </c>
      <c r="J31" s="29"/>
      <c r="K31" s="32">
        <f t="shared" si="0"/>
        <v>0.2</v>
      </c>
      <c r="L31" s="32">
        <v>0.21</v>
      </c>
      <c r="M31" s="32">
        <v>0.5</v>
      </c>
    </row>
    <row r="32" spans="1:13" x14ac:dyDescent="0.25">
      <c r="A32" s="26">
        <f t="shared" si="1"/>
        <v>23</v>
      </c>
      <c r="B32" s="29"/>
      <c r="C32" s="27" t="s">
        <v>30</v>
      </c>
      <c r="D32" s="35">
        <f t="shared" si="2"/>
        <v>306</v>
      </c>
      <c r="E32" s="29"/>
      <c r="F32" s="30">
        <v>0.2</v>
      </c>
      <c r="G32" s="27" t="s">
        <v>363</v>
      </c>
      <c r="H32" s="79" t="s">
        <v>364</v>
      </c>
      <c r="I32" s="35">
        <v>1</v>
      </c>
      <c r="J32" s="29"/>
      <c r="K32" s="32">
        <f t="shared" si="0"/>
        <v>0.2</v>
      </c>
      <c r="L32" s="32">
        <v>0.21</v>
      </c>
      <c r="M32" s="32">
        <v>0.4</v>
      </c>
    </row>
    <row r="33" spans="1:13" x14ac:dyDescent="0.25">
      <c r="A33" s="26">
        <f t="shared" si="1"/>
        <v>24</v>
      </c>
      <c r="B33" s="29"/>
      <c r="C33" s="27" t="s">
        <v>30</v>
      </c>
      <c r="D33" s="35">
        <f t="shared" si="2"/>
        <v>307</v>
      </c>
      <c r="E33" s="27"/>
      <c r="F33" s="30"/>
      <c r="G33" s="27"/>
      <c r="H33" s="34"/>
      <c r="I33" s="35"/>
      <c r="J33" s="29"/>
      <c r="K33" s="32" t="str">
        <f t="shared" si="0"/>
        <v xml:space="preserve"> </v>
      </c>
      <c r="L33" s="32"/>
      <c r="M33" s="32"/>
    </row>
    <row r="34" spans="1:13" x14ac:dyDescent="0.25">
      <c r="A34" s="26">
        <f t="shared" si="1"/>
        <v>25</v>
      </c>
      <c r="B34" s="29"/>
      <c r="C34" s="27" t="s">
        <v>30</v>
      </c>
      <c r="D34" s="35">
        <f t="shared" si="2"/>
        <v>308</v>
      </c>
      <c r="E34" s="29"/>
      <c r="F34" s="30"/>
      <c r="G34" s="27"/>
      <c r="H34" s="34"/>
      <c r="I34" s="35"/>
      <c r="J34" s="29"/>
      <c r="K34" s="32" t="str">
        <f t="shared" si="0"/>
        <v xml:space="preserve"> </v>
      </c>
      <c r="L34" s="32"/>
      <c r="M34" s="32"/>
    </row>
    <row r="35" spans="1:13" x14ac:dyDescent="0.25">
      <c r="A35" s="26">
        <f t="shared" si="1"/>
        <v>26</v>
      </c>
      <c r="B35" s="29"/>
      <c r="C35" s="27" t="s">
        <v>30</v>
      </c>
      <c r="D35" s="35">
        <f t="shared" si="2"/>
        <v>309</v>
      </c>
      <c r="E35" s="29"/>
      <c r="F35" s="30"/>
      <c r="G35" s="27"/>
      <c r="H35" s="34"/>
      <c r="I35" s="35"/>
      <c r="J35" s="29"/>
      <c r="K35" s="32" t="str">
        <f t="shared" si="0"/>
        <v xml:space="preserve"> </v>
      </c>
      <c r="L35" s="32"/>
      <c r="M35" s="32"/>
    </row>
    <row r="36" spans="1:13" x14ac:dyDescent="0.25">
      <c r="A36" s="26">
        <f t="shared" si="1"/>
        <v>27</v>
      </c>
      <c r="B36" s="29"/>
      <c r="C36" s="27" t="s">
        <v>30</v>
      </c>
      <c r="D36" s="35">
        <f t="shared" si="2"/>
        <v>310</v>
      </c>
      <c r="E36" s="29"/>
      <c r="F36" s="30"/>
      <c r="G36" s="27"/>
      <c r="H36" s="34"/>
      <c r="I36" s="35"/>
      <c r="J36" s="29"/>
      <c r="K36" s="32" t="str">
        <f t="shared" si="0"/>
        <v xml:space="preserve"> </v>
      </c>
      <c r="L36" s="32"/>
      <c r="M36" s="32"/>
    </row>
    <row r="37" spans="1:13" x14ac:dyDescent="0.25">
      <c r="A37" s="26">
        <f t="shared" si="1"/>
        <v>28</v>
      </c>
      <c r="B37" s="29"/>
      <c r="C37" s="27" t="s">
        <v>30</v>
      </c>
      <c r="D37" s="35">
        <f t="shared" si="2"/>
        <v>311</v>
      </c>
      <c r="E37" s="29"/>
      <c r="F37" s="30"/>
      <c r="G37" s="27"/>
      <c r="H37" s="34"/>
      <c r="I37" s="35"/>
      <c r="J37" s="29"/>
      <c r="K37" s="32" t="str">
        <f t="shared" si="0"/>
        <v xml:space="preserve"> </v>
      </c>
      <c r="L37" s="32"/>
      <c r="M37" s="32"/>
    </row>
    <row r="38" spans="1:13" x14ac:dyDescent="0.25">
      <c r="A38" s="26">
        <f t="shared" si="1"/>
        <v>29</v>
      </c>
      <c r="B38" s="29"/>
      <c r="C38" s="27" t="s">
        <v>30</v>
      </c>
      <c r="D38" s="35">
        <f t="shared" si="2"/>
        <v>312</v>
      </c>
      <c r="E38" s="29"/>
      <c r="F38" s="30"/>
      <c r="G38" s="27"/>
      <c r="H38" s="34"/>
      <c r="I38" s="35"/>
      <c r="J38" s="29"/>
      <c r="K38" s="32" t="str">
        <f t="shared" si="0"/>
        <v xml:space="preserve"> </v>
      </c>
      <c r="L38" s="32"/>
      <c r="M38" s="32"/>
    </row>
    <row r="39" spans="1:13" x14ac:dyDescent="0.25">
      <c r="A39" s="26">
        <f t="shared" si="1"/>
        <v>30</v>
      </c>
      <c r="B39" s="29"/>
      <c r="C39" s="27" t="s">
        <v>30</v>
      </c>
      <c r="D39" s="35">
        <f t="shared" si="2"/>
        <v>313</v>
      </c>
      <c r="E39" s="29"/>
      <c r="F39" s="30"/>
      <c r="G39" s="27"/>
      <c r="H39" s="34"/>
      <c r="I39" s="35"/>
      <c r="J39" s="29"/>
      <c r="K39" s="32" t="str">
        <f t="shared" si="0"/>
        <v xml:space="preserve"> </v>
      </c>
      <c r="L39" s="32"/>
      <c r="M39" s="32"/>
    </row>
    <row r="40" spans="1:13" x14ac:dyDescent="0.25">
      <c r="A40" s="26">
        <f t="shared" si="1"/>
        <v>31</v>
      </c>
      <c r="B40" s="29"/>
      <c r="C40" s="27" t="s">
        <v>30</v>
      </c>
      <c r="D40" s="35">
        <f t="shared" si="2"/>
        <v>314</v>
      </c>
      <c r="E40" s="29"/>
      <c r="F40" s="30"/>
      <c r="G40" s="27"/>
      <c r="H40" s="34"/>
      <c r="I40" s="35"/>
      <c r="J40" s="29"/>
      <c r="K40" s="32" t="str">
        <f t="shared" si="0"/>
        <v xml:space="preserve"> </v>
      </c>
      <c r="L40" s="32"/>
      <c r="M40" s="32"/>
    </row>
    <row r="41" spans="1:13" x14ac:dyDescent="0.25">
      <c r="A41" s="26">
        <f t="shared" si="1"/>
        <v>32</v>
      </c>
      <c r="B41" s="29"/>
      <c r="C41" s="27" t="s">
        <v>30</v>
      </c>
      <c r="D41" s="35">
        <f t="shared" si="2"/>
        <v>315</v>
      </c>
      <c r="E41" s="29"/>
      <c r="F41" s="30"/>
      <c r="G41" s="27"/>
      <c r="H41" s="34"/>
      <c r="I41" s="35"/>
      <c r="J41" s="29"/>
      <c r="K41" s="32" t="str">
        <f t="shared" si="0"/>
        <v xml:space="preserve"> </v>
      </c>
      <c r="L41" s="32"/>
      <c r="M41" s="32"/>
    </row>
    <row r="42" spans="1:13" x14ac:dyDescent="0.25">
      <c r="A42" s="26">
        <f t="shared" si="1"/>
        <v>33</v>
      </c>
      <c r="B42" s="29"/>
      <c r="C42" s="27" t="s">
        <v>30</v>
      </c>
      <c r="D42" s="35">
        <f t="shared" si="2"/>
        <v>316</v>
      </c>
      <c r="E42" s="29"/>
      <c r="F42" s="30"/>
      <c r="G42" s="27"/>
      <c r="H42" s="34"/>
      <c r="I42" s="35"/>
      <c r="J42" s="29"/>
      <c r="K42" s="32" t="str">
        <f t="shared" si="0"/>
        <v xml:space="preserve"> </v>
      </c>
      <c r="L42" s="32"/>
      <c r="M42" s="32"/>
    </row>
    <row r="43" spans="1:13" x14ac:dyDescent="0.25">
      <c r="A43" s="26">
        <f t="shared" si="1"/>
        <v>34</v>
      </c>
      <c r="B43" s="29"/>
      <c r="C43" s="27" t="s">
        <v>30</v>
      </c>
      <c r="D43" s="35">
        <f t="shared" si="2"/>
        <v>317</v>
      </c>
      <c r="E43" s="29"/>
      <c r="F43" s="30"/>
      <c r="G43" s="27"/>
      <c r="H43" s="34"/>
      <c r="I43" s="35"/>
      <c r="J43" s="29"/>
      <c r="K43" s="32" t="str">
        <f t="shared" si="0"/>
        <v xml:space="preserve"> </v>
      </c>
      <c r="L43" s="32"/>
      <c r="M43" s="32"/>
    </row>
    <row r="44" spans="1:13" x14ac:dyDescent="0.25">
      <c r="A44" s="26">
        <f t="shared" si="1"/>
        <v>35</v>
      </c>
      <c r="B44" s="29"/>
      <c r="C44" s="27" t="s">
        <v>30</v>
      </c>
      <c r="D44" s="35">
        <f t="shared" si="2"/>
        <v>318</v>
      </c>
      <c r="E44" s="29"/>
      <c r="F44" s="30"/>
      <c r="G44" s="27"/>
      <c r="H44" s="34"/>
      <c r="I44" s="35"/>
      <c r="J44" s="29"/>
      <c r="K44" s="32" t="str">
        <f t="shared" si="0"/>
        <v xml:space="preserve"> </v>
      </c>
      <c r="L44" s="32"/>
      <c r="M44" s="32"/>
    </row>
    <row r="45" spans="1:13" x14ac:dyDescent="0.25">
      <c r="A45" s="26">
        <f t="shared" si="1"/>
        <v>36</v>
      </c>
      <c r="B45" s="29"/>
      <c r="C45" s="27" t="s">
        <v>30</v>
      </c>
      <c r="D45" s="35">
        <f t="shared" si="2"/>
        <v>319</v>
      </c>
      <c r="E45" s="29"/>
      <c r="F45" s="30"/>
      <c r="G45" s="27"/>
      <c r="H45" s="34"/>
      <c r="I45" s="35"/>
      <c r="J45" s="29"/>
      <c r="K45" s="32" t="str">
        <f t="shared" si="0"/>
        <v xml:space="preserve"> </v>
      </c>
      <c r="L45" s="32"/>
      <c r="M45" s="32"/>
    </row>
    <row r="46" spans="1:13" x14ac:dyDescent="0.25">
      <c r="A46" s="26">
        <f t="shared" si="1"/>
        <v>37</v>
      </c>
      <c r="B46" s="29"/>
      <c r="C46" s="27" t="s">
        <v>30</v>
      </c>
      <c r="D46" s="35">
        <f t="shared" si="2"/>
        <v>320</v>
      </c>
      <c r="E46" s="29"/>
      <c r="F46" s="30"/>
      <c r="G46" s="27"/>
      <c r="H46" s="34"/>
      <c r="I46" s="35"/>
      <c r="J46" s="29"/>
      <c r="K46" s="32" t="str">
        <f t="shared" si="0"/>
        <v xml:space="preserve"> </v>
      </c>
      <c r="L46" s="32"/>
      <c r="M46" s="32"/>
    </row>
    <row r="47" spans="1:13" x14ac:dyDescent="0.25">
      <c r="A47" s="26">
        <f t="shared" si="1"/>
        <v>38</v>
      </c>
      <c r="B47" s="29"/>
      <c r="C47" s="27" t="s">
        <v>30</v>
      </c>
      <c r="D47" s="35">
        <f t="shared" si="2"/>
        <v>321</v>
      </c>
      <c r="E47" s="29"/>
      <c r="F47" s="30"/>
      <c r="G47" s="27"/>
      <c r="H47" s="34"/>
      <c r="I47" s="35"/>
      <c r="J47" s="29"/>
      <c r="K47" s="32" t="str">
        <f t="shared" si="0"/>
        <v xml:space="preserve"> </v>
      </c>
      <c r="L47" s="32"/>
      <c r="M47" s="32"/>
    </row>
    <row r="48" spans="1:13" x14ac:dyDescent="0.25">
      <c r="A48" s="26">
        <f t="shared" si="1"/>
        <v>39</v>
      </c>
      <c r="B48" s="29"/>
      <c r="C48" s="27" t="s">
        <v>30</v>
      </c>
      <c r="D48" s="35">
        <f t="shared" si="2"/>
        <v>322</v>
      </c>
      <c r="E48" s="29"/>
      <c r="F48" s="30"/>
      <c r="G48" s="27"/>
      <c r="H48" s="34"/>
      <c r="I48" s="35"/>
      <c r="J48" s="29"/>
      <c r="K48" s="32" t="str">
        <f t="shared" si="0"/>
        <v xml:space="preserve"> </v>
      </c>
      <c r="L48" s="32"/>
      <c r="M48" s="32"/>
    </row>
    <row r="49" spans="1:13" x14ac:dyDescent="0.25">
      <c r="A49" s="26">
        <f t="shared" si="1"/>
        <v>40</v>
      </c>
      <c r="B49" s="29"/>
      <c r="C49" s="27" t="s">
        <v>30</v>
      </c>
      <c r="D49" s="35">
        <f t="shared" si="2"/>
        <v>323</v>
      </c>
      <c r="E49" s="29"/>
      <c r="F49" s="30"/>
      <c r="G49" s="27"/>
      <c r="H49" s="34"/>
      <c r="I49" s="35"/>
      <c r="J49" s="29"/>
      <c r="K49" s="32" t="str">
        <f t="shared" si="0"/>
        <v xml:space="preserve"> </v>
      </c>
      <c r="L49" s="32"/>
      <c r="M49" s="32"/>
    </row>
    <row r="50" spans="1:13" x14ac:dyDescent="0.25">
      <c r="A50" s="26">
        <f t="shared" si="1"/>
        <v>41</v>
      </c>
      <c r="B50" s="29"/>
      <c r="C50" s="27" t="s">
        <v>30</v>
      </c>
      <c r="D50" s="35">
        <f t="shared" si="2"/>
        <v>324</v>
      </c>
      <c r="E50" s="29"/>
      <c r="F50" s="30"/>
      <c r="G50" s="27"/>
      <c r="H50" s="34"/>
      <c r="I50" s="35"/>
      <c r="J50" s="29"/>
      <c r="K50" s="32" t="str">
        <f t="shared" si="0"/>
        <v xml:space="preserve"> </v>
      </c>
      <c r="L50" s="32"/>
      <c r="M50" s="32"/>
    </row>
    <row r="51" spans="1:13" x14ac:dyDescent="0.25">
      <c r="A51" s="26">
        <f t="shared" si="1"/>
        <v>42</v>
      </c>
      <c r="B51" s="29"/>
      <c r="C51" s="27" t="s">
        <v>30</v>
      </c>
      <c r="D51" s="35">
        <f t="shared" si="2"/>
        <v>325</v>
      </c>
      <c r="E51" s="29"/>
      <c r="F51" s="30"/>
      <c r="G51" s="27"/>
      <c r="H51" s="34"/>
      <c r="I51" s="35"/>
      <c r="J51" s="29"/>
      <c r="K51" s="32" t="str">
        <f t="shared" si="0"/>
        <v xml:space="preserve"> </v>
      </c>
      <c r="L51" s="32"/>
      <c r="M51" s="32"/>
    </row>
    <row r="52" spans="1:13" x14ac:dyDescent="0.25">
      <c r="A52" s="26">
        <f t="shared" si="1"/>
        <v>43</v>
      </c>
      <c r="B52" s="29"/>
      <c r="C52" s="27" t="s">
        <v>30</v>
      </c>
      <c r="D52" s="35">
        <f t="shared" si="2"/>
        <v>326</v>
      </c>
      <c r="E52" s="29"/>
      <c r="F52" s="30"/>
      <c r="G52" s="27"/>
      <c r="H52" s="34"/>
      <c r="I52" s="35"/>
      <c r="J52" s="29"/>
      <c r="K52" s="32" t="str">
        <f t="shared" si="0"/>
        <v xml:space="preserve"> </v>
      </c>
      <c r="L52" s="32"/>
      <c r="M52" s="32"/>
    </row>
    <row r="53" spans="1:13" x14ac:dyDescent="0.25">
      <c r="A53" s="26">
        <f t="shared" si="1"/>
        <v>44</v>
      </c>
      <c r="B53" s="29"/>
      <c r="C53" s="27" t="s">
        <v>30</v>
      </c>
      <c r="D53" s="35">
        <f t="shared" si="2"/>
        <v>327</v>
      </c>
      <c r="E53" s="29"/>
      <c r="F53" s="30"/>
      <c r="G53" s="27"/>
      <c r="H53" s="34"/>
      <c r="I53" s="35"/>
      <c r="J53" s="29"/>
      <c r="K53" s="32" t="str">
        <f t="shared" si="0"/>
        <v xml:space="preserve"> </v>
      </c>
      <c r="L53" s="32"/>
      <c r="M53" s="32"/>
    </row>
    <row r="54" spans="1:13" x14ac:dyDescent="0.25">
      <c r="A54" s="26">
        <f t="shared" si="1"/>
        <v>45</v>
      </c>
      <c r="B54" s="29"/>
      <c r="C54" s="27" t="s">
        <v>30</v>
      </c>
      <c r="D54" s="35">
        <f t="shared" si="2"/>
        <v>328</v>
      </c>
      <c r="E54" s="29"/>
      <c r="F54" s="30"/>
      <c r="G54" s="27"/>
      <c r="H54" s="34"/>
      <c r="I54" s="35"/>
      <c r="J54" s="29"/>
      <c r="K54" s="32" t="str">
        <f t="shared" si="0"/>
        <v xml:space="preserve"> </v>
      </c>
      <c r="L54" s="32"/>
      <c r="M54" s="32"/>
    </row>
    <row r="55" spans="1:13" x14ac:dyDescent="0.25">
      <c r="A55" s="26">
        <f t="shared" si="1"/>
        <v>46</v>
      </c>
      <c r="B55" s="29"/>
      <c r="C55" s="27" t="s">
        <v>30</v>
      </c>
      <c r="D55" s="35">
        <f t="shared" si="2"/>
        <v>329</v>
      </c>
      <c r="E55" s="29"/>
      <c r="F55" s="30"/>
      <c r="G55" s="27"/>
      <c r="H55" s="34"/>
      <c r="I55" s="35"/>
      <c r="J55" s="29"/>
      <c r="K55" s="32" t="str">
        <f t="shared" si="0"/>
        <v xml:space="preserve"> </v>
      </c>
      <c r="L55" s="32"/>
      <c r="M55" s="32"/>
    </row>
    <row r="56" spans="1:13" x14ac:dyDescent="0.25">
      <c r="A56" s="26">
        <f t="shared" si="1"/>
        <v>47</v>
      </c>
      <c r="B56" s="29"/>
      <c r="C56" s="27" t="s">
        <v>30</v>
      </c>
      <c r="D56" s="35">
        <f t="shared" si="2"/>
        <v>330</v>
      </c>
      <c r="E56" s="29"/>
      <c r="F56" s="30"/>
      <c r="G56" s="27"/>
      <c r="H56" s="34"/>
      <c r="I56" s="35"/>
      <c r="J56" s="29"/>
      <c r="K56" s="32" t="str">
        <f t="shared" si="0"/>
        <v xml:space="preserve"> </v>
      </c>
      <c r="L56" s="32"/>
      <c r="M56" s="32"/>
    </row>
    <row r="57" spans="1:13" x14ac:dyDescent="0.25">
      <c r="A57" s="26">
        <f t="shared" si="1"/>
        <v>48</v>
      </c>
      <c r="B57" s="29"/>
      <c r="C57" s="27" t="s">
        <v>30</v>
      </c>
      <c r="D57" s="35">
        <f t="shared" si="2"/>
        <v>331</v>
      </c>
      <c r="E57" s="29"/>
      <c r="F57" s="30"/>
      <c r="G57" s="27"/>
      <c r="H57" s="34"/>
      <c r="I57" s="35"/>
      <c r="J57" s="29"/>
      <c r="K57" s="32" t="str">
        <f t="shared" si="0"/>
        <v xml:space="preserve"> </v>
      </c>
      <c r="L57" s="32"/>
      <c r="M57" s="32"/>
    </row>
    <row r="58" spans="1:13" x14ac:dyDescent="0.25">
      <c r="A58" s="26">
        <f t="shared" si="1"/>
        <v>49</v>
      </c>
      <c r="B58" s="29"/>
      <c r="C58" s="27" t="s">
        <v>30</v>
      </c>
      <c r="D58" s="35">
        <f t="shared" si="2"/>
        <v>332</v>
      </c>
      <c r="E58" s="29"/>
      <c r="F58" s="30"/>
      <c r="G58" s="27"/>
      <c r="H58" s="34"/>
      <c r="I58" s="35"/>
      <c r="J58" s="29"/>
      <c r="K58" s="32" t="str">
        <f t="shared" si="0"/>
        <v xml:space="preserve"> </v>
      </c>
      <c r="L58" s="32"/>
      <c r="M58" s="32"/>
    </row>
    <row r="59" spans="1:13" x14ac:dyDescent="0.25">
      <c r="A59" s="26">
        <f t="shared" si="1"/>
        <v>50</v>
      </c>
      <c r="B59" s="29"/>
      <c r="C59" s="27" t="s">
        <v>30</v>
      </c>
      <c r="D59" s="35">
        <f t="shared" si="2"/>
        <v>333</v>
      </c>
      <c r="E59" s="29"/>
      <c r="F59" s="30"/>
      <c r="G59" s="27"/>
      <c r="H59" s="34"/>
      <c r="I59" s="35"/>
      <c r="J59" s="29"/>
      <c r="K59" s="32" t="str">
        <f t="shared" si="0"/>
        <v xml:space="preserve"> </v>
      </c>
      <c r="L59" s="32"/>
      <c r="M59" s="32"/>
    </row>
    <row r="60" spans="1:13" x14ac:dyDescent="0.25">
      <c r="A60" s="26">
        <f t="shared" si="1"/>
        <v>51</v>
      </c>
      <c r="B60" s="29"/>
      <c r="C60" s="27" t="s">
        <v>30</v>
      </c>
      <c r="D60" s="35">
        <f t="shared" si="2"/>
        <v>334</v>
      </c>
      <c r="E60" s="29"/>
      <c r="F60" s="30"/>
      <c r="G60" s="27"/>
      <c r="H60" s="34"/>
      <c r="I60" s="35"/>
      <c r="J60" s="29"/>
      <c r="K60" s="32" t="str">
        <f t="shared" si="0"/>
        <v xml:space="preserve"> </v>
      </c>
      <c r="L60" s="32"/>
      <c r="M60" s="32"/>
    </row>
    <row r="61" spans="1:13" x14ac:dyDescent="0.25">
      <c r="A61" s="26">
        <f t="shared" si="1"/>
        <v>52</v>
      </c>
      <c r="B61" s="29"/>
      <c r="C61" s="27" t="s">
        <v>30</v>
      </c>
      <c r="D61" s="35">
        <f t="shared" si="2"/>
        <v>335</v>
      </c>
      <c r="E61" s="29"/>
      <c r="F61" s="30"/>
      <c r="G61" s="27"/>
      <c r="H61" s="34"/>
      <c r="I61" s="35"/>
      <c r="J61" s="29"/>
      <c r="K61" s="32" t="str">
        <f t="shared" si="0"/>
        <v xml:space="preserve"> </v>
      </c>
      <c r="L61" s="32"/>
      <c r="M61" s="32"/>
    </row>
    <row r="62" spans="1:13" x14ac:dyDescent="0.25">
      <c r="A62" s="26">
        <f t="shared" si="1"/>
        <v>53</v>
      </c>
      <c r="B62" s="29"/>
      <c r="C62" s="27" t="s">
        <v>30</v>
      </c>
      <c r="D62" s="35">
        <f t="shared" si="2"/>
        <v>336</v>
      </c>
      <c r="E62" s="29"/>
      <c r="F62" s="30"/>
      <c r="G62" s="27"/>
      <c r="H62" s="34"/>
      <c r="I62" s="35"/>
      <c r="J62" s="29"/>
      <c r="K62" s="32" t="str">
        <f t="shared" si="0"/>
        <v xml:space="preserve"> </v>
      </c>
      <c r="L62" s="32"/>
      <c r="M62" s="32"/>
    </row>
    <row r="63" spans="1:13" x14ac:dyDescent="0.25">
      <c r="A63" s="26">
        <f t="shared" si="1"/>
        <v>54</v>
      </c>
      <c r="B63" s="29"/>
      <c r="C63" s="27" t="s">
        <v>30</v>
      </c>
      <c r="D63" s="35">
        <f t="shared" si="2"/>
        <v>337</v>
      </c>
      <c r="E63" s="29"/>
      <c r="F63" s="30"/>
      <c r="G63" s="27"/>
      <c r="H63" s="34"/>
      <c r="I63" s="35"/>
      <c r="J63" s="29"/>
      <c r="K63" s="32" t="str">
        <f t="shared" si="0"/>
        <v xml:space="preserve"> </v>
      </c>
      <c r="L63" s="32"/>
      <c r="M63" s="32"/>
    </row>
    <row r="64" spans="1:13" x14ac:dyDescent="0.25">
      <c r="A64" s="26">
        <f t="shared" si="1"/>
        <v>55</v>
      </c>
      <c r="B64" s="29"/>
      <c r="C64" s="27" t="s">
        <v>30</v>
      </c>
      <c r="D64" s="35">
        <f t="shared" si="2"/>
        <v>338</v>
      </c>
      <c r="E64" s="29"/>
      <c r="F64" s="30"/>
      <c r="G64" s="27"/>
      <c r="H64" s="34"/>
      <c r="I64" s="35"/>
      <c r="J64" s="29"/>
      <c r="K64" s="32" t="str">
        <f t="shared" si="0"/>
        <v xml:space="preserve"> </v>
      </c>
      <c r="L64" s="32"/>
      <c r="M64" s="32"/>
    </row>
    <row r="65" spans="1:13" x14ac:dyDescent="0.25">
      <c r="A65" s="26">
        <f t="shared" si="1"/>
        <v>56</v>
      </c>
      <c r="B65" s="29"/>
      <c r="C65" s="27" t="s">
        <v>30</v>
      </c>
      <c r="D65" s="35">
        <f t="shared" si="2"/>
        <v>339</v>
      </c>
      <c r="E65" s="29"/>
      <c r="F65" s="30"/>
      <c r="G65" s="27"/>
      <c r="H65" s="34"/>
      <c r="I65" s="35"/>
      <c r="J65" s="29"/>
      <c r="K65" s="32" t="str">
        <f t="shared" si="0"/>
        <v xml:space="preserve"> </v>
      </c>
      <c r="L65" s="32"/>
      <c r="M65" s="32"/>
    </row>
    <row r="66" spans="1:13" x14ac:dyDescent="0.25">
      <c r="A66" s="26">
        <f t="shared" si="1"/>
        <v>57</v>
      </c>
      <c r="B66" s="29"/>
      <c r="C66" s="27" t="s">
        <v>30</v>
      </c>
      <c r="D66" s="35">
        <f t="shared" si="2"/>
        <v>340</v>
      </c>
      <c r="E66" s="29"/>
      <c r="F66" s="30"/>
      <c r="G66" s="27"/>
      <c r="H66" s="34"/>
      <c r="I66" s="35"/>
      <c r="J66" s="29"/>
      <c r="K66" s="32" t="str">
        <f t="shared" si="0"/>
        <v xml:space="preserve"> </v>
      </c>
      <c r="L66" s="32"/>
      <c r="M66" s="32"/>
    </row>
    <row r="67" spans="1:13" x14ac:dyDescent="0.25">
      <c r="A67" s="26">
        <f t="shared" si="1"/>
        <v>58</v>
      </c>
      <c r="B67" s="29"/>
      <c r="C67" s="27" t="s">
        <v>30</v>
      </c>
      <c r="D67" s="35">
        <f t="shared" si="2"/>
        <v>341</v>
      </c>
      <c r="E67" s="29"/>
      <c r="F67" s="30"/>
      <c r="G67" s="27"/>
      <c r="H67" s="34"/>
      <c r="I67" s="35"/>
      <c r="J67" s="29"/>
      <c r="K67" s="32" t="str">
        <f t="shared" si="0"/>
        <v xml:space="preserve"> </v>
      </c>
      <c r="L67" s="32"/>
      <c r="M67" s="32"/>
    </row>
    <row r="68" spans="1:13" x14ac:dyDescent="0.25">
      <c r="A68" s="26">
        <f t="shared" si="1"/>
        <v>59</v>
      </c>
      <c r="B68" s="29"/>
      <c r="C68" s="27" t="s">
        <v>30</v>
      </c>
      <c r="D68" s="35">
        <f t="shared" si="2"/>
        <v>342</v>
      </c>
      <c r="E68" s="29"/>
      <c r="F68" s="30"/>
      <c r="G68" s="27"/>
      <c r="H68" s="34"/>
      <c r="I68" s="35"/>
      <c r="J68" s="29"/>
      <c r="K68" s="32" t="str">
        <f t="shared" si="0"/>
        <v xml:space="preserve"> </v>
      </c>
      <c r="L68" s="32"/>
      <c r="M68" s="32"/>
    </row>
    <row r="69" spans="1:13" x14ac:dyDescent="0.25">
      <c r="A69" s="26">
        <f t="shared" si="1"/>
        <v>60</v>
      </c>
      <c r="B69" s="29"/>
      <c r="C69" s="27" t="s">
        <v>30</v>
      </c>
      <c r="D69" s="35">
        <f t="shared" si="2"/>
        <v>343</v>
      </c>
      <c r="E69" s="29"/>
      <c r="F69" s="30"/>
      <c r="G69" s="27"/>
      <c r="H69" s="34"/>
      <c r="I69" s="35"/>
      <c r="J69" s="29"/>
      <c r="K69" s="32" t="str">
        <f t="shared" si="0"/>
        <v xml:space="preserve"> </v>
      </c>
      <c r="L69" s="32"/>
      <c r="M69" s="32"/>
    </row>
    <row r="70" spans="1:13" x14ac:dyDescent="0.25">
      <c r="A70" s="26">
        <f t="shared" si="1"/>
        <v>61</v>
      </c>
      <c r="B70" s="29"/>
      <c r="C70" s="27" t="s">
        <v>30</v>
      </c>
      <c r="D70" s="35">
        <f t="shared" si="2"/>
        <v>344</v>
      </c>
      <c r="E70" s="29"/>
      <c r="F70" s="30"/>
      <c r="G70" s="27"/>
      <c r="H70" s="34"/>
      <c r="I70" s="35"/>
      <c r="J70" s="29"/>
      <c r="K70" s="32" t="str">
        <f t="shared" si="0"/>
        <v xml:space="preserve"> </v>
      </c>
      <c r="L70" s="32"/>
      <c r="M70" s="32"/>
    </row>
    <row r="71" spans="1:13" x14ac:dyDescent="0.25">
      <c r="A71" s="26">
        <f t="shared" si="1"/>
        <v>62</v>
      </c>
      <c r="B71" s="29"/>
      <c r="C71" s="27" t="s">
        <v>30</v>
      </c>
      <c r="D71" s="35">
        <f t="shared" si="2"/>
        <v>345</v>
      </c>
      <c r="E71" s="29"/>
      <c r="F71" s="30"/>
      <c r="G71" s="27"/>
      <c r="H71" s="34"/>
      <c r="I71" s="35"/>
      <c r="J71" s="29"/>
      <c r="K71" s="32" t="str">
        <f t="shared" si="0"/>
        <v xml:space="preserve"> </v>
      </c>
      <c r="L71" s="32"/>
      <c r="M71" s="32"/>
    </row>
    <row r="72" spans="1:13" x14ac:dyDescent="0.25">
      <c r="A72" s="26">
        <f t="shared" si="1"/>
        <v>63</v>
      </c>
      <c r="B72" s="29"/>
      <c r="C72" s="27" t="s">
        <v>30</v>
      </c>
      <c r="D72" s="35">
        <f t="shared" si="2"/>
        <v>346</v>
      </c>
      <c r="E72" s="29"/>
      <c r="F72" s="30"/>
      <c r="G72" s="27"/>
      <c r="H72" s="34"/>
      <c r="I72" s="35"/>
      <c r="J72" s="29"/>
      <c r="K72" s="32" t="str">
        <f t="shared" si="0"/>
        <v xml:space="preserve"> </v>
      </c>
      <c r="L72" s="32"/>
      <c r="M72" s="32"/>
    </row>
    <row r="73" spans="1:13" x14ac:dyDescent="0.25">
      <c r="A73" s="26">
        <f t="shared" si="1"/>
        <v>64</v>
      </c>
      <c r="B73" s="29"/>
      <c r="C73" s="27" t="s">
        <v>30</v>
      </c>
      <c r="D73" s="35">
        <f t="shared" si="2"/>
        <v>347</v>
      </c>
      <c r="E73" s="29"/>
      <c r="F73" s="30"/>
      <c r="G73" s="27"/>
      <c r="H73" s="34"/>
      <c r="I73" s="35"/>
      <c r="J73" s="29"/>
      <c r="K73" s="32" t="str">
        <f t="shared" si="0"/>
        <v xml:space="preserve"> </v>
      </c>
      <c r="L73" s="32"/>
      <c r="M73" s="32"/>
    </row>
    <row r="74" spans="1:13" x14ac:dyDescent="0.25">
      <c r="A74" s="26">
        <f t="shared" si="1"/>
        <v>65</v>
      </c>
      <c r="B74" s="29"/>
      <c r="C74" s="27" t="s">
        <v>30</v>
      </c>
      <c r="D74" s="35">
        <f t="shared" si="2"/>
        <v>348</v>
      </c>
      <c r="E74" s="29"/>
      <c r="F74" s="30"/>
      <c r="G74" s="27"/>
      <c r="H74" s="34"/>
      <c r="I74" s="35"/>
      <c r="J74" s="29"/>
      <c r="K74" s="32" t="str">
        <f t="shared" ref="K74:K84" si="3">IF(F74*I74&gt;0,F74*I74," ")</f>
        <v xml:space="preserve"> </v>
      </c>
      <c r="L74" s="32"/>
      <c r="M74" s="32"/>
    </row>
    <row r="75" spans="1:13" x14ac:dyDescent="0.25">
      <c r="A75" s="26">
        <f t="shared" ref="A75:A80" si="4">A74+1</f>
        <v>66</v>
      </c>
      <c r="B75" s="29"/>
      <c r="C75" s="27" t="s">
        <v>30</v>
      </c>
      <c r="D75" s="35">
        <f t="shared" ref="D75:D83" si="5">D74+1</f>
        <v>349</v>
      </c>
      <c r="E75" s="29"/>
      <c r="F75" s="30"/>
      <c r="G75" s="27"/>
      <c r="H75" s="34"/>
      <c r="I75" s="35"/>
      <c r="J75" s="29"/>
      <c r="K75" s="32" t="str">
        <f t="shared" si="3"/>
        <v xml:space="preserve"> </v>
      </c>
      <c r="L75" s="32"/>
      <c r="M75" s="32"/>
    </row>
    <row r="76" spans="1:13" x14ac:dyDescent="0.25">
      <c r="A76" s="26">
        <f t="shared" si="4"/>
        <v>67</v>
      </c>
      <c r="B76" s="29"/>
      <c r="C76" s="27" t="s">
        <v>30</v>
      </c>
      <c r="D76" s="35">
        <f t="shared" si="5"/>
        <v>350</v>
      </c>
      <c r="E76" s="29"/>
      <c r="F76" s="30"/>
      <c r="G76" s="27"/>
      <c r="H76" s="34"/>
      <c r="I76" s="35"/>
      <c r="J76" s="29"/>
      <c r="K76" s="32" t="str">
        <f t="shared" si="3"/>
        <v xml:space="preserve"> </v>
      </c>
      <c r="L76" s="32"/>
      <c r="M76" s="32"/>
    </row>
    <row r="77" spans="1:13" x14ac:dyDescent="0.25">
      <c r="A77" s="26">
        <f t="shared" si="4"/>
        <v>68</v>
      </c>
      <c r="B77" s="29"/>
      <c r="C77" s="27" t="s">
        <v>30</v>
      </c>
      <c r="D77" s="35">
        <f t="shared" si="5"/>
        <v>351</v>
      </c>
      <c r="E77" s="29"/>
      <c r="F77" s="30"/>
      <c r="G77" s="27"/>
      <c r="H77" s="34"/>
      <c r="I77" s="35"/>
      <c r="J77" s="29"/>
      <c r="K77" s="32" t="str">
        <f t="shared" si="3"/>
        <v xml:space="preserve"> </v>
      </c>
      <c r="L77" s="32"/>
      <c r="M77" s="32"/>
    </row>
    <row r="78" spans="1:13" x14ac:dyDescent="0.25">
      <c r="A78" s="26">
        <f t="shared" si="4"/>
        <v>69</v>
      </c>
      <c r="B78" s="29"/>
      <c r="C78" s="27" t="s">
        <v>30</v>
      </c>
      <c r="D78" s="35">
        <f t="shared" si="5"/>
        <v>352</v>
      </c>
      <c r="E78" s="29"/>
      <c r="F78" s="30"/>
      <c r="G78" s="27"/>
      <c r="H78" s="34"/>
      <c r="I78" s="35"/>
      <c r="J78" s="29"/>
      <c r="K78" s="32" t="str">
        <f t="shared" si="3"/>
        <v xml:space="preserve"> </v>
      </c>
      <c r="L78" s="32"/>
      <c r="M78" s="32"/>
    </row>
    <row r="79" spans="1:13" x14ac:dyDescent="0.25">
      <c r="A79" s="26">
        <f t="shared" si="4"/>
        <v>70</v>
      </c>
      <c r="B79" s="29"/>
      <c r="C79" s="27" t="s">
        <v>30</v>
      </c>
      <c r="D79" s="35">
        <f t="shared" si="5"/>
        <v>353</v>
      </c>
      <c r="E79" s="29"/>
      <c r="F79" s="30"/>
      <c r="G79" s="27"/>
      <c r="H79" s="34"/>
      <c r="I79" s="35"/>
      <c r="J79" s="29"/>
      <c r="K79" s="32" t="str">
        <f t="shared" si="3"/>
        <v xml:space="preserve"> </v>
      </c>
      <c r="L79" s="32"/>
      <c r="M79" s="32"/>
    </row>
    <row r="80" spans="1:13" x14ac:dyDescent="0.25">
      <c r="A80" s="26">
        <f t="shared" si="4"/>
        <v>71</v>
      </c>
      <c r="B80" s="29"/>
      <c r="C80" s="27" t="s">
        <v>30</v>
      </c>
      <c r="D80" s="35">
        <f t="shared" si="5"/>
        <v>354</v>
      </c>
      <c r="E80" s="29"/>
      <c r="F80" s="30"/>
      <c r="G80" s="27"/>
      <c r="H80" s="34"/>
      <c r="I80" s="35"/>
      <c r="J80" s="29"/>
      <c r="K80" s="32" t="str">
        <f t="shared" si="3"/>
        <v xml:space="preserve"> </v>
      </c>
      <c r="L80" s="32"/>
      <c r="M80" s="32"/>
    </row>
    <row r="81" spans="1:13" x14ac:dyDescent="0.25">
      <c r="A81" s="26">
        <f>A80+1</f>
        <v>72</v>
      </c>
      <c r="B81" s="29"/>
      <c r="C81" s="27" t="s">
        <v>30</v>
      </c>
      <c r="D81" s="35">
        <f t="shared" si="5"/>
        <v>355</v>
      </c>
      <c r="E81" s="29"/>
      <c r="F81" s="30"/>
      <c r="G81" s="27"/>
      <c r="H81" s="34"/>
      <c r="I81" s="35"/>
      <c r="J81" s="29"/>
      <c r="K81" s="32" t="str">
        <f t="shared" si="3"/>
        <v xml:space="preserve"> </v>
      </c>
      <c r="L81" s="32"/>
      <c r="M81" s="32"/>
    </row>
    <row r="82" spans="1:13" x14ac:dyDescent="0.25">
      <c r="A82" s="26">
        <f>A81+1</f>
        <v>73</v>
      </c>
      <c r="B82" s="29"/>
      <c r="C82" s="27" t="s">
        <v>30</v>
      </c>
      <c r="D82" s="35">
        <f t="shared" si="5"/>
        <v>356</v>
      </c>
      <c r="E82" s="29"/>
      <c r="F82" s="30"/>
      <c r="G82" s="27"/>
      <c r="H82" s="34"/>
      <c r="I82" s="35"/>
      <c r="J82" s="29"/>
      <c r="K82" s="32" t="str">
        <f t="shared" si="3"/>
        <v xml:space="preserve"> </v>
      </c>
      <c r="L82" s="32"/>
      <c r="M82" s="32"/>
    </row>
    <row r="83" spans="1:13" x14ac:dyDescent="0.25">
      <c r="A83" s="26">
        <f>A82+1</f>
        <v>74</v>
      </c>
      <c r="B83" s="29"/>
      <c r="C83" s="27" t="s">
        <v>30</v>
      </c>
      <c r="D83" s="35">
        <f t="shared" si="5"/>
        <v>357</v>
      </c>
      <c r="E83" s="29"/>
      <c r="F83" s="30"/>
      <c r="G83" s="27"/>
      <c r="H83" s="34"/>
      <c r="I83" s="35"/>
      <c r="J83" s="29"/>
      <c r="K83" s="32" t="str">
        <f t="shared" si="3"/>
        <v xml:space="preserve"> </v>
      </c>
      <c r="L83" s="32"/>
      <c r="M83" s="32"/>
    </row>
    <row r="84" spans="1:13" ht="16.5" thickBot="1" x14ac:dyDescent="0.3">
      <c r="A84" s="26">
        <f>A83+1</f>
        <v>75</v>
      </c>
      <c r="B84" s="29"/>
      <c r="C84" s="27" t="s">
        <v>30</v>
      </c>
      <c r="D84" s="35">
        <f>D83+1</f>
        <v>358</v>
      </c>
      <c r="E84" s="29"/>
      <c r="F84" s="30"/>
      <c r="G84" s="27"/>
      <c r="H84" s="34"/>
      <c r="I84" s="35"/>
      <c r="J84" s="83"/>
      <c r="K84" s="32" t="str">
        <f t="shared" si="3"/>
        <v xml:space="preserve"> </v>
      </c>
      <c r="L84" s="32"/>
      <c r="M84" s="32"/>
    </row>
    <row r="85" spans="1:13" ht="16.5" thickTop="1" x14ac:dyDescent="0.25">
      <c r="A85" s="36"/>
      <c r="B85" s="37"/>
      <c r="C85" s="37"/>
      <c r="D85" s="38"/>
      <c r="E85" s="37"/>
      <c r="F85" s="39"/>
      <c r="G85" s="37"/>
      <c r="H85" s="37"/>
      <c r="I85" s="84"/>
      <c r="J85" s="41"/>
      <c r="K85" s="42"/>
      <c r="L85" s="43"/>
      <c r="M85" s="44"/>
    </row>
    <row r="86" spans="1:13" x14ac:dyDescent="0.25">
      <c r="A86" s="45"/>
      <c r="B86" s="46" t="s">
        <v>175</v>
      </c>
      <c r="C86" s="47"/>
      <c r="D86" s="48"/>
      <c r="E86" s="47"/>
      <c r="F86" s="49"/>
      <c r="G86" s="47"/>
      <c r="H86" s="47"/>
      <c r="I86" s="85"/>
      <c r="J86" s="46" t="s">
        <v>176</v>
      </c>
      <c r="K86" s="51"/>
      <c r="L86" s="51"/>
      <c r="M86" s="52"/>
    </row>
    <row r="87" spans="1:13" x14ac:dyDescent="0.25">
      <c r="A87" s="45"/>
      <c r="B87" s="46" t="s">
        <v>177</v>
      </c>
      <c r="C87" s="47"/>
      <c r="D87" s="48"/>
      <c r="E87" s="53"/>
      <c r="F87" s="54"/>
      <c r="G87" s="53"/>
      <c r="H87" s="53"/>
      <c r="I87" s="85"/>
      <c r="J87" s="55"/>
      <c r="K87" s="56"/>
      <c r="L87" s="56"/>
      <c r="M87" s="57"/>
    </row>
    <row r="88" spans="1:13" x14ac:dyDescent="0.25">
      <c r="A88" s="45"/>
      <c r="B88" s="46" t="s">
        <v>29</v>
      </c>
      <c r="C88" s="47"/>
      <c r="D88" s="48"/>
      <c r="E88" s="53"/>
      <c r="F88" s="54"/>
      <c r="G88" s="53"/>
      <c r="H88" s="53"/>
      <c r="I88" s="85"/>
      <c r="J88" s="58" t="s">
        <v>178</v>
      </c>
      <c r="K88" s="59"/>
      <c r="L88" s="60"/>
      <c r="M88" s="61">
        <f>SUM(K10:K84)</f>
        <v>8.1000000000000014</v>
      </c>
    </row>
    <row r="89" spans="1:13" x14ac:dyDescent="0.25">
      <c r="A89" s="45"/>
      <c r="B89" s="47"/>
      <c r="C89" s="47"/>
      <c r="D89" s="48"/>
      <c r="E89" s="53"/>
      <c r="F89" s="54"/>
      <c r="G89" s="53"/>
      <c r="H89" s="53"/>
      <c r="I89" s="85"/>
      <c r="J89" s="58" t="s">
        <v>179</v>
      </c>
      <c r="K89" s="59"/>
      <c r="L89" s="60"/>
      <c r="M89" s="61">
        <f>SUM(L10:L84)</f>
        <v>11.090000000000003</v>
      </c>
    </row>
    <row r="90" spans="1:13" x14ac:dyDescent="0.25">
      <c r="A90" s="45"/>
      <c r="B90" s="47"/>
      <c r="C90" s="47"/>
      <c r="D90" s="48"/>
      <c r="E90" s="47"/>
      <c r="F90" s="49"/>
      <c r="G90" s="47"/>
      <c r="H90" s="47"/>
      <c r="I90" s="85"/>
      <c r="J90" s="58" t="s">
        <v>180</v>
      </c>
      <c r="K90" s="59"/>
      <c r="L90" s="60"/>
      <c r="M90" s="61">
        <f>SUM(M10:M84)</f>
        <v>46.3</v>
      </c>
    </row>
    <row r="91" spans="1:13" ht="16.5" thickBot="1" x14ac:dyDescent="0.3">
      <c r="A91" s="62"/>
      <c r="B91" s="63"/>
      <c r="C91" s="63"/>
      <c r="D91" s="64"/>
      <c r="E91" s="63"/>
      <c r="F91" s="65"/>
      <c r="G91" s="63"/>
      <c r="H91" s="63"/>
      <c r="I91" s="86"/>
      <c r="J91" s="67" t="s">
        <v>181</v>
      </c>
      <c r="K91" s="68"/>
      <c r="L91" s="68"/>
      <c r="M91" s="69">
        <f>SUM(I10:I84)</f>
        <v>39</v>
      </c>
    </row>
    <row r="92" spans="1:13" ht="16.5" thickTop="1" x14ac:dyDescent="0.25">
      <c r="A92" s="70"/>
      <c r="B92" s="71" t="s">
        <v>182</v>
      </c>
      <c r="C92" s="72"/>
      <c r="D92" s="72"/>
      <c r="E92" s="72"/>
      <c r="F92" s="73"/>
      <c r="G92" s="72"/>
      <c r="H92" s="72"/>
      <c r="I92" s="72"/>
      <c r="J92" s="72"/>
      <c r="K92" s="73"/>
      <c r="L92" s="73"/>
      <c r="M92" s="74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&amp;LREGPCRD3.XLS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6" x14ac:dyDescent="0.25">
      <c r="N1" s="12" t="s">
        <v>14</v>
      </c>
    </row>
    <row r="3" spans="1:16" ht="30.75" x14ac:dyDescent="0.45">
      <c r="A3" s="13" t="s">
        <v>365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3" t="s">
        <v>366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N6" s="12" t="s">
        <v>3</v>
      </c>
    </row>
    <row r="8" spans="1:16" x14ac:dyDescent="0.25">
      <c r="A8" s="15" t="s">
        <v>16</v>
      </c>
      <c r="B8" s="16"/>
      <c r="C8" s="17" t="s">
        <v>17</v>
      </c>
      <c r="D8" s="18"/>
      <c r="E8" s="19"/>
      <c r="F8" s="20" t="s">
        <v>18</v>
      </c>
      <c r="G8" s="20" t="s">
        <v>19</v>
      </c>
      <c r="H8" s="20" t="s">
        <v>20</v>
      </c>
      <c r="I8" s="20" t="s">
        <v>21</v>
      </c>
      <c r="J8" s="87" t="s">
        <v>29</v>
      </c>
      <c r="K8" s="87" t="s">
        <v>29</v>
      </c>
      <c r="L8" s="20" t="s">
        <v>22</v>
      </c>
      <c r="M8" s="20" t="s">
        <v>5</v>
      </c>
      <c r="N8" s="20" t="s">
        <v>23</v>
      </c>
      <c r="O8" s="20" t="s">
        <v>24</v>
      </c>
    </row>
    <row r="9" spans="1:16" ht="16.5" thickBot="1" x14ac:dyDescent="0.3">
      <c r="A9" s="21"/>
      <c r="B9" s="22"/>
      <c r="C9" s="23" t="s">
        <v>25</v>
      </c>
      <c r="D9" s="23" t="s">
        <v>26</v>
      </c>
      <c r="E9" s="24" t="s">
        <v>27</v>
      </c>
      <c r="F9" s="22"/>
      <c r="G9" s="22"/>
      <c r="H9" s="24" t="s">
        <v>28</v>
      </c>
      <c r="I9" s="25" t="s">
        <v>29</v>
      </c>
      <c r="J9" s="22"/>
      <c r="K9" s="25" t="s">
        <v>29</v>
      </c>
      <c r="L9" s="22"/>
      <c r="M9" s="24" t="s">
        <v>10</v>
      </c>
      <c r="N9" s="24" t="s">
        <v>11</v>
      </c>
      <c r="O9" s="24" t="s">
        <v>10</v>
      </c>
    </row>
    <row r="10" spans="1:16" ht="16.5" thickTop="1" x14ac:dyDescent="0.25">
      <c r="A10" s="26">
        <v>1</v>
      </c>
      <c r="B10" s="27" t="s">
        <v>29</v>
      </c>
      <c r="C10" s="27" t="s">
        <v>367</v>
      </c>
      <c r="D10" s="28">
        <v>16</v>
      </c>
      <c r="E10" s="29"/>
      <c r="F10" s="30">
        <v>0.04</v>
      </c>
      <c r="G10" s="27" t="s">
        <v>31</v>
      </c>
      <c r="H10" s="34" t="s">
        <v>368</v>
      </c>
      <c r="I10" s="35">
        <v>1</v>
      </c>
      <c r="J10" s="29"/>
      <c r="K10" s="29"/>
      <c r="L10" s="29"/>
      <c r="M10" s="32">
        <f t="shared" ref="M10:M73" si="0">IF(F10*I10*2&gt;0,F10*I10*2," ")</f>
        <v>0.08</v>
      </c>
      <c r="N10" s="32">
        <v>0.08</v>
      </c>
      <c r="O10" s="32">
        <v>1.25</v>
      </c>
    </row>
    <row r="11" spans="1:16" x14ac:dyDescent="0.25">
      <c r="A11" s="26">
        <f t="shared" ref="A11:A74" si="1">A10+1</f>
        <v>2</v>
      </c>
      <c r="B11" s="29"/>
      <c r="C11" s="27" t="s">
        <v>367</v>
      </c>
      <c r="D11" s="28">
        <v>18</v>
      </c>
      <c r="E11" s="29"/>
      <c r="F11" s="30">
        <v>0.04</v>
      </c>
      <c r="G11" s="27" t="s">
        <v>33</v>
      </c>
      <c r="H11" s="34" t="s">
        <v>34</v>
      </c>
      <c r="I11" s="35">
        <v>1</v>
      </c>
      <c r="J11" s="29"/>
      <c r="K11" s="27" t="s">
        <v>29</v>
      </c>
      <c r="L11" s="29"/>
      <c r="M11" s="32">
        <f t="shared" si="0"/>
        <v>0.08</v>
      </c>
      <c r="N11" s="32">
        <v>0.08</v>
      </c>
      <c r="O11" s="32">
        <v>3.5</v>
      </c>
    </row>
    <row r="12" spans="1:16" x14ac:dyDescent="0.25">
      <c r="A12" s="26">
        <f t="shared" si="1"/>
        <v>3</v>
      </c>
      <c r="B12" s="29"/>
      <c r="C12" s="27" t="s">
        <v>367</v>
      </c>
      <c r="D12" s="28">
        <v>26</v>
      </c>
      <c r="E12" s="29"/>
      <c r="F12" s="30">
        <v>0.09</v>
      </c>
      <c r="G12" s="27" t="s">
        <v>68</v>
      </c>
      <c r="H12" s="34" t="s">
        <v>69</v>
      </c>
      <c r="I12" s="35">
        <v>1</v>
      </c>
      <c r="J12" s="29"/>
      <c r="K12" s="29"/>
      <c r="L12" s="29"/>
      <c r="M12" s="32">
        <f t="shared" si="0"/>
        <v>0.18</v>
      </c>
      <c r="N12" s="32">
        <v>0.18</v>
      </c>
      <c r="O12" s="32">
        <v>0.75</v>
      </c>
    </row>
    <row r="13" spans="1:16" x14ac:dyDescent="0.25">
      <c r="A13" s="26">
        <f t="shared" si="1"/>
        <v>4</v>
      </c>
      <c r="B13" s="29"/>
      <c r="C13" s="27" t="s">
        <v>367</v>
      </c>
      <c r="D13" s="28">
        <f t="shared" ref="D13:D76" si="2">D12+1</f>
        <v>27</v>
      </c>
      <c r="E13" s="29"/>
      <c r="F13" s="30">
        <v>0.09</v>
      </c>
      <c r="G13" s="27" t="s">
        <v>70</v>
      </c>
      <c r="H13" s="34" t="s">
        <v>71</v>
      </c>
      <c r="I13" s="35">
        <v>1</v>
      </c>
      <c r="J13" s="29"/>
      <c r="K13" s="29"/>
      <c r="L13" s="29"/>
      <c r="M13" s="32">
        <f t="shared" si="0"/>
        <v>0.18</v>
      </c>
      <c r="N13" s="32">
        <v>0.18</v>
      </c>
      <c r="O13" s="32">
        <v>1</v>
      </c>
    </row>
    <row r="14" spans="1:16" x14ac:dyDescent="0.25">
      <c r="A14" s="26">
        <f t="shared" si="1"/>
        <v>5</v>
      </c>
      <c r="B14" s="29"/>
      <c r="C14" s="27" t="s">
        <v>367</v>
      </c>
      <c r="D14" s="28">
        <f t="shared" si="2"/>
        <v>28</v>
      </c>
      <c r="E14" s="29"/>
      <c r="F14" s="30">
        <v>0.09</v>
      </c>
      <c r="G14" s="27" t="s">
        <v>74</v>
      </c>
      <c r="H14" s="34" t="s">
        <v>75</v>
      </c>
      <c r="I14" s="35">
        <v>1</v>
      </c>
      <c r="J14" s="29"/>
      <c r="K14" s="29"/>
      <c r="L14" s="29"/>
      <c r="M14" s="32">
        <f t="shared" si="0"/>
        <v>0.18</v>
      </c>
      <c r="N14" s="32">
        <v>0.18</v>
      </c>
      <c r="O14" s="32">
        <v>1</v>
      </c>
    </row>
    <row r="15" spans="1:16" x14ac:dyDescent="0.25">
      <c r="A15" s="26">
        <f t="shared" si="1"/>
        <v>6</v>
      </c>
      <c r="B15" s="29"/>
      <c r="C15" s="27" t="s">
        <v>367</v>
      </c>
      <c r="D15" s="28">
        <f t="shared" si="2"/>
        <v>29</v>
      </c>
      <c r="E15" s="29"/>
      <c r="F15" s="30">
        <v>0.1</v>
      </c>
      <c r="G15" s="27" t="s">
        <v>78</v>
      </c>
      <c r="H15" s="34" t="s">
        <v>79</v>
      </c>
      <c r="I15" s="35">
        <v>1</v>
      </c>
      <c r="J15" s="29"/>
      <c r="K15" s="29"/>
      <c r="L15" s="29"/>
      <c r="M15" s="32">
        <f t="shared" si="0"/>
        <v>0.2</v>
      </c>
      <c r="N15" s="32">
        <v>0.2</v>
      </c>
      <c r="O15" s="32">
        <v>7.5</v>
      </c>
    </row>
    <row r="16" spans="1:16" x14ac:dyDescent="0.25">
      <c r="A16" s="26">
        <f t="shared" si="1"/>
        <v>7</v>
      </c>
      <c r="B16" s="29"/>
      <c r="C16" s="27" t="s">
        <v>367</v>
      </c>
      <c r="D16" s="28">
        <f t="shared" si="2"/>
        <v>30</v>
      </c>
      <c r="E16" s="29"/>
      <c r="F16" s="30">
        <v>0.1</v>
      </c>
      <c r="G16" s="27" t="s">
        <v>80</v>
      </c>
      <c r="H16" s="34" t="s">
        <v>79</v>
      </c>
      <c r="I16" s="35">
        <v>1</v>
      </c>
      <c r="J16" s="29"/>
      <c r="K16" s="29"/>
      <c r="L16" s="29"/>
      <c r="M16" s="32">
        <f t="shared" si="0"/>
        <v>0.2</v>
      </c>
      <c r="N16" s="32">
        <v>0.2</v>
      </c>
      <c r="O16" s="32">
        <v>1</v>
      </c>
    </row>
    <row r="17" spans="1:16" x14ac:dyDescent="0.25">
      <c r="A17" s="26">
        <f t="shared" si="1"/>
        <v>8</v>
      </c>
      <c r="B17" s="29"/>
      <c r="C17" s="27" t="s">
        <v>367</v>
      </c>
      <c r="D17" s="28">
        <f t="shared" si="2"/>
        <v>31</v>
      </c>
      <c r="E17" s="29"/>
      <c r="F17" s="30">
        <v>0.12</v>
      </c>
      <c r="G17" s="76" t="s">
        <v>105</v>
      </c>
      <c r="H17" s="34" t="s">
        <v>106</v>
      </c>
      <c r="I17" s="35">
        <v>1</v>
      </c>
      <c r="J17" s="29"/>
      <c r="K17" s="29"/>
      <c r="L17" s="29"/>
      <c r="M17" s="32">
        <f t="shared" si="0"/>
        <v>0.24</v>
      </c>
      <c r="N17" s="32">
        <v>0.24</v>
      </c>
      <c r="O17" s="32">
        <v>1</v>
      </c>
    </row>
    <row r="18" spans="1:16" x14ac:dyDescent="0.25">
      <c r="A18" s="26">
        <f t="shared" si="1"/>
        <v>9</v>
      </c>
      <c r="B18" s="29"/>
      <c r="C18" s="27" t="s">
        <v>367</v>
      </c>
      <c r="D18" s="28">
        <f t="shared" si="2"/>
        <v>32</v>
      </c>
      <c r="E18" s="29"/>
      <c r="F18" s="30">
        <v>0.12</v>
      </c>
      <c r="G18" s="27" t="s">
        <v>107</v>
      </c>
      <c r="H18" s="34" t="s">
        <v>108</v>
      </c>
      <c r="I18" s="35">
        <v>1</v>
      </c>
      <c r="J18" s="29"/>
      <c r="K18" s="29"/>
      <c r="L18" s="29"/>
      <c r="M18" s="32">
        <f t="shared" si="0"/>
        <v>0.24</v>
      </c>
      <c r="N18" s="32">
        <v>0.24</v>
      </c>
      <c r="O18" s="32">
        <v>5</v>
      </c>
      <c r="P18" s="12" t="s">
        <v>29</v>
      </c>
    </row>
    <row r="19" spans="1:16" x14ac:dyDescent="0.25">
      <c r="A19" s="26">
        <f t="shared" si="1"/>
        <v>10</v>
      </c>
      <c r="B19" s="29"/>
      <c r="C19" s="27" t="s">
        <v>367</v>
      </c>
      <c r="D19" s="28">
        <f t="shared" si="2"/>
        <v>33</v>
      </c>
      <c r="E19" s="29"/>
      <c r="F19" s="30">
        <v>0.13</v>
      </c>
      <c r="G19" s="27" t="s">
        <v>113</v>
      </c>
      <c r="H19" s="34" t="s">
        <v>114</v>
      </c>
      <c r="I19" s="35">
        <v>1</v>
      </c>
      <c r="J19" s="29"/>
      <c r="K19" s="29"/>
      <c r="L19" s="29"/>
      <c r="M19" s="32">
        <f t="shared" si="0"/>
        <v>0.26</v>
      </c>
      <c r="N19" s="32">
        <v>0.26</v>
      </c>
      <c r="O19" s="32">
        <v>1.5</v>
      </c>
    </row>
    <row r="20" spans="1:16" x14ac:dyDescent="0.25">
      <c r="A20" s="26">
        <f t="shared" si="1"/>
        <v>11</v>
      </c>
      <c r="B20" s="29"/>
      <c r="C20" s="27" t="s">
        <v>367</v>
      </c>
      <c r="D20" s="28">
        <f t="shared" si="2"/>
        <v>34</v>
      </c>
      <c r="E20" s="29"/>
      <c r="F20" s="30">
        <v>0.13</v>
      </c>
      <c r="G20" s="27" t="s">
        <v>115</v>
      </c>
      <c r="H20" s="34" t="s">
        <v>116</v>
      </c>
      <c r="I20" s="35">
        <v>1</v>
      </c>
      <c r="J20" s="29"/>
      <c r="K20" s="29"/>
      <c r="L20" s="29"/>
      <c r="M20" s="32">
        <f t="shared" si="0"/>
        <v>0.26</v>
      </c>
      <c r="N20" s="32">
        <v>0.26</v>
      </c>
      <c r="O20" s="32">
        <v>0.85</v>
      </c>
    </row>
    <row r="21" spans="1:16" x14ac:dyDescent="0.25">
      <c r="A21" s="26">
        <f t="shared" si="1"/>
        <v>12</v>
      </c>
      <c r="B21" s="29"/>
      <c r="C21" s="27" t="s">
        <v>367</v>
      </c>
      <c r="D21" s="28">
        <f t="shared" si="2"/>
        <v>35</v>
      </c>
      <c r="E21" s="29"/>
      <c r="F21" s="30">
        <v>0.14000000000000001</v>
      </c>
      <c r="G21" s="27" t="s">
        <v>138</v>
      </c>
      <c r="H21" s="34" t="s">
        <v>139</v>
      </c>
      <c r="I21" s="35">
        <v>1</v>
      </c>
      <c r="J21" s="29"/>
      <c r="K21" s="29"/>
      <c r="L21" s="29"/>
      <c r="M21" s="32">
        <f t="shared" si="0"/>
        <v>0.28000000000000003</v>
      </c>
      <c r="N21" s="32">
        <v>0.28000000000000003</v>
      </c>
      <c r="O21" s="32">
        <v>3</v>
      </c>
    </row>
    <row r="22" spans="1:16" x14ac:dyDescent="0.25">
      <c r="A22" s="26">
        <f t="shared" si="1"/>
        <v>13</v>
      </c>
      <c r="B22" s="29"/>
      <c r="C22" s="27" t="s">
        <v>367</v>
      </c>
      <c r="D22" s="28">
        <f t="shared" si="2"/>
        <v>36</v>
      </c>
      <c r="E22" s="29"/>
      <c r="F22" s="30">
        <v>0.14000000000000001</v>
      </c>
      <c r="G22" s="27" t="s">
        <v>140</v>
      </c>
      <c r="H22" s="34" t="s">
        <v>141</v>
      </c>
      <c r="I22" s="35">
        <v>1</v>
      </c>
      <c r="J22" s="29"/>
      <c r="K22" s="29"/>
      <c r="L22" s="29"/>
      <c r="M22" s="32">
        <f t="shared" si="0"/>
        <v>0.28000000000000003</v>
      </c>
      <c r="N22" s="32">
        <v>0.28000000000000003</v>
      </c>
      <c r="O22" s="32">
        <v>1</v>
      </c>
    </row>
    <row r="23" spans="1:16" x14ac:dyDescent="0.25">
      <c r="A23" s="26">
        <f t="shared" si="1"/>
        <v>14</v>
      </c>
      <c r="B23" s="29"/>
      <c r="C23" s="27" t="s">
        <v>367</v>
      </c>
      <c r="D23" s="28">
        <f t="shared" si="2"/>
        <v>37</v>
      </c>
      <c r="E23" s="29"/>
      <c r="F23" s="30">
        <v>0.14000000000000001</v>
      </c>
      <c r="G23" s="27" t="s">
        <v>145</v>
      </c>
      <c r="H23" s="34" t="s">
        <v>146</v>
      </c>
      <c r="I23" s="35">
        <v>1</v>
      </c>
      <c r="J23" s="29"/>
      <c r="K23" s="29"/>
      <c r="L23" s="29"/>
      <c r="M23" s="32">
        <f t="shared" si="0"/>
        <v>0.28000000000000003</v>
      </c>
      <c r="N23" s="32">
        <v>0.28000000000000003</v>
      </c>
      <c r="O23" s="32">
        <v>0.75</v>
      </c>
    </row>
    <row r="24" spans="1:16" x14ac:dyDescent="0.25">
      <c r="A24" s="26">
        <f t="shared" si="1"/>
        <v>15</v>
      </c>
      <c r="B24" s="29"/>
      <c r="C24" s="27" t="s">
        <v>367</v>
      </c>
      <c r="D24" s="28">
        <f t="shared" si="2"/>
        <v>38</v>
      </c>
      <c r="E24" s="29"/>
      <c r="F24" s="30">
        <v>0.14000000000000001</v>
      </c>
      <c r="G24" s="27" t="s">
        <v>164</v>
      </c>
      <c r="H24" s="34" t="s">
        <v>369</v>
      </c>
      <c r="I24" s="35">
        <v>1</v>
      </c>
      <c r="J24" s="29"/>
      <c r="K24" s="29"/>
      <c r="L24" s="29"/>
      <c r="M24" s="32">
        <f t="shared" si="0"/>
        <v>0.28000000000000003</v>
      </c>
      <c r="N24" s="32">
        <v>0.28000000000000003</v>
      </c>
      <c r="O24" s="32">
        <v>0.75</v>
      </c>
    </row>
    <row r="25" spans="1:16" x14ac:dyDescent="0.25">
      <c r="A25" s="26">
        <f t="shared" si="1"/>
        <v>16</v>
      </c>
      <c r="B25" s="29"/>
      <c r="C25" s="27" t="s">
        <v>367</v>
      </c>
      <c r="D25" s="28">
        <f t="shared" si="2"/>
        <v>39</v>
      </c>
      <c r="E25" s="29"/>
      <c r="F25" s="30">
        <v>0.15</v>
      </c>
      <c r="G25" s="27" t="s">
        <v>171</v>
      </c>
      <c r="H25" s="34" t="s">
        <v>370</v>
      </c>
      <c r="I25" s="35">
        <v>1</v>
      </c>
      <c r="J25" s="29"/>
      <c r="K25" s="29"/>
      <c r="L25" s="29"/>
      <c r="M25" s="32">
        <f t="shared" si="0"/>
        <v>0.3</v>
      </c>
      <c r="N25" s="32">
        <v>0.3</v>
      </c>
      <c r="O25" s="32">
        <v>0.75</v>
      </c>
    </row>
    <row r="26" spans="1:16" x14ac:dyDescent="0.25">
      <c r="A26" s="26">
        <f t="shared" si="1"/>
        <v>17</v>
      </c>
      <c r="B26" s="29"/>
      <c r="C26" s="27" t="s">
        <v>367</v>
      </c>
      <c r="D26" s="28">
        <f t="shared" si="2"/>
        <v>40</v>
      </c>
      <c r="E26" s="29"/>
      <c r="F26" s="30">
        <v>0.19</v>
      </c>
      <c r="G26" s="29" t="s">
        <v>240</v>
      </c>
      <c r="H26" s="79" t="s">
        <v>371</v>
      </c>
      <c r="I26" s="29">
        <v>1</v>
      </c>
      <c r="J26" s="29"/>
      <c r="K26" s="29"/>
      <c r="L26" s="29"/>
      <c r="M26" s="32">
        <f t="shared" si="0"/>
        <v>0.38</v>
      </c>
      <c r="N26" s="33">
        <v>0.38</v>
      </c>
      <c r="O26" s="32">
        <v>0.8</v>
      </c>
    </row>
    <row r="27" spans="1:16" x14ac:dyDescent="0.25">
      <c r="A27" s="26">
        <f t="shared" si="1"/>
        <v>18</v>
      </c>
      <c r="B27" s="29"/>
      <c r="C27" s="27" t="s">
        <v>367</v>
      </c>
      <c r="D27" s="28">
        <f t="shared" si="2"/>
        <v>41</v>
      </c>
      <c r="E27" s="29"/>
      <c r="F27" s="30">
        <v>0.2</v>
      </c>
      <c r="G27" s="29" t="s">
        <v>293</v>
      </c>
      <c r="H27" s="79" t="s">
        <v>372</v>
      </c>
      <c r="I27" s="29">
        <v>1</v>
      </c>
      <c r="J27" s="29"/>
      <c r="K27" s="29"/>
      <c r="L27" s="29"/>
      <c r="M27" s="32">
        <f t="shared" si="0"/>
        <v>0.4</v>
      </c>
      <c r="N27" s="33">
        <v>0.4</v>
      </c>
      <c r="O27" s="32">
        <v>0.8</v>
      </c>
    </row>
    <row r="28" spans="1:16" x14ac:dyDescent="0.25">
      <c r="A28" s="26">
        <f t="shared" si="1"/>
        <v>19</v>
      </c>
      <c r="B28" s="29"/>
      <c r="C28" s="27" t="s">
        <v>367</v>
      </c>
      <c r="D28" s="28">
        <f t="shared" si="2"/>
        <v>42</v>
      </c>
      <c r="E28" s="29"/>
      <c r="F28" s="30"/>
      <c r="G28" s="29"/>
      <c r="H28" s="77"/>
      <c r="I28" s="29"/>
      <c r="J28" s="29"/>
      <c r="K28" s="29"/>
      <c r="L28" s="29"/>
      <c r="M28" s="32" t="str">
        <f t="shared" si="0"/>
        <v xml:space="preserve"> </v>
      </c>
      <c r="N28" s="88" t="s">
        <v>29</v>
      </c>
      <c r="O28" s="32"/>
    </row>
    <row r="29" spans="1:16" x14ac:dyDescent="0.25">
      <c r="A29" s="26">
        <f t="shared" si="1"/>
        <v>20</v>
      </c>
      <c r="B29" s="29"/>
      <c r="C29" s="27" t="s">
        <v>367</v>
      </c>
      <c r="D29" s="28">
        <f t="shared" si="2"/>
        <v>43</v>
      </c>
      <c r="E29" s="29"/>
      <c r="F29" s="30"/>
      <c r="G29" s="29"/>
      <c r="H29" s="77"/>
      <c r="I29" s="29"/>
      <c r="J29" s="29"/>
      <c r="K29" s="29"/>
      <c r="L29" s="29"/>
      <c r="M29" s="32" t="str">
        <f t="shared" si="0"/>
        <v xml:space="preserve"> </v>
      </c>
      <c r="N29" s="88" t="s">
        <v>29</v>
      </c>
      <c r="O29" s="32"/>
    </row>
    <row r="30" spans="1:16" x14ac:dyDescent="0.25">
      <c r="A30" s="26">
        <f t="shared" si="1"/>
        <v>21</v>
      </c>
      <c r="B30" s="29"/>
      <c r="C30" s="27" t="s">
        <v>367</v>
      </c>
      <c r="D30" s="28">
        <f t="shared" si="2"/>
        <v>44</v>
      </c>
      <c r="E30" s="29"/>
      <c r="F30" s="30"/>
      <c r="G30" s="29"/>
      <c r="H30" s="77"/>
      <c r="I30" s="29"/>
      <c r="J30" s="29"/>
      <c r="K30" s="29"/>
      <c r="L30" s="29"/>
      <c r="M30" s="32" t="str">
        <f t="shared" si="0"/>
        <v xml:space="preserve"> </v>
      </c>
      <c r="N30" s="88" t="s">
        <v>29</v>
      </c>
      <c r="O30" s="32"/>
    </row>
    <row r="31" spans="1:16" x14ac:dyDescent="0.25">
      <c r="A31" s="26">
        <f t="shared" si="1"/>
        <v>22</v>
      </c>
      <c r="B31" s="29"/>
      <c r="C31" s="27" t="s">
        <v>367</v>
      </c>
      <c r="D31" s="28">
        <f t="shared" si="2"/>
        <v>45</v>
      </c>
      <c r="E31" s="29"/>
      <c r="F31" s="30"/>
      <c r="G31" s="29"/>
      <c r="H31" s="77"/>
      <c r="I31" s="29"/>
      <c r="J31" s="29"/>
      <c r="K31" s="29"/>
      <c r="L31" s="29"/>
      <c r="M31" s="32" t="str">
        <f t="shared" si="0"/>
        <v xml:space="preserve"> </v>
      </c>
      <c r="N31" s="88" t="s">
        <v>29</v>
      </c>
      <c r="O31" s="32"/>
    </row>
    <row r="32" spans="1:16" x14ac:dyDescent="0.25">
      <c r="A32" s="26">
        <f t="shared" si="1"/>
        <v>23</v>
      </c>
      <c r="B32" s="29"/>
      <c r="C32" s="27" t="s">
        <v>367</v>
      </c>
      <c r="D32" s="28">
        <f t="shared" si="2"/>
        <v>46</v>
      </c>
      <c r="E32" s="29"/>
      <c r="F32" s="30"/>
      <c r="G32" s="29"/>
      <c r="H32" s="77"/>
      <c r="I32" s="29"/>
      <c r="J32" s="29"/>
      <c r="K32" s="29"/>
      <c r="L32" s="29"/>
      <c r="M32" s="32" t="str">
        <f t="shared" si="0"/>
        <v xml:space="preserve"> </v>
      </c>
      <c r="N32" s="88" t="s">
        <v>29</v>
      </c>
      <c r="O32" s="32"/>
    </row>
    <row r="33" spans="1:15" x14ac:dyDescent="0.25">
      <c r="A33" s="26">
        <f t="shared" si="1"/>
        <v>24</v>
      </c>
      <c r="B33" s="29"/>
      <c r="C33" s="27" t="s">
        <v>367</v>
      </c>
      <c r="D33" s="28">
        <f t="shared" si="2"/>
        <v>47</v>
      </c>
      <c r="E33" s="29"/>
      <c r="F33" s="30"/>
      <c r="G33" s="29"/>
      <c r="H33" s="77"/>
      <c r="I33" s="29"/>
      <c r="J33" s="29"/>
      <c r="K33" s="29"/>
      <c r="L33" s="29"/>
      <c r="M33" s="32" t="str">
        <f t="shared" si="0"/>
        <v xml:space="preserve"> </v>
      </c>
      <c r="N33" s="88" t="s">
        <v>29</v>
      </c>
      <c r="O33" s="32"/>
    </row>
    <row r="34" spans="1:15" x14ac:dyDescent="0.25">
      <c r="A34" s="26">
        <f t="shared" si="1"/>
        <v>25</v>
      </c>
      <c r="B34" s="29"/>
      <c r="C34" s="27" t="s">
        <v>367</v>
      </c>
      <c r="D34" s="28">
        <f t="shared" si="2"/>
        <v>48</v>
      </c>
      <c r="E34" s="29"/>
      <c r="F34" s="30"/>
      <c r="G34" s="29"/>
      <c r="H34" s="77"/>
      <c r="I34" s="29"/>
      <c r="J34" s="29"/>
      <c r="K34" s="29"/>
      <c r="L34" s="29"/>
      <c r="M34" s="32" t="str">
        <f t="shared" si="0"/>
        <v xml:space="preserve"> </v>
      </c>
      <c r="N34" s="88" t="s">
        <v>29</v>
      </c>
      <c r="O34" s="32"/>
    </row>
    <row r="35" spans="1:15" x14ac:dyDescent="0.25">
      <c r="A35" s="26">
        <f t="shared" si="1"/>
        <v>26</v>
      </c>
      <c r="B35" s="29"/>
      <c r="C35" s="27" t="s">
        <v>367</v>
      </c>
      <c r="D35" s="28">
        <f t="shared" si="2"/>
        <v>49</v>
      </c>
      <c r="E35" s="29"/>
      <c r="F35" s="30"/>
      <c r="G35" s="29"/>
      <c r="H35" s="77"/>
      <c r="I35" s="29"/>
      <c r="J35" s="29"/>
      <c r="K35" s="29"/>
      <c r="L35" s="29"/>
      <c r="M35" s="32" t="str">
        <f t="shared" si="0"/>
        <v xml:space="preserve"> </v>
      </c>
      <c r="N35" s="88" t="s">
        <v>29</v>
      </c>
      <c r="O35" s="32"/>
    </row>
    <row r="36" spans="1:15" x14ac:dyDescent="0.25">
      <c r="A36" s="26">
        <f t="shared" si="1"/>
        <v>27</v>
      </c>
      <c r="B36" s="29"/>
      <c r="C36" s="27" t="s">
        <v>367</v>
      </c>
      <c r="D36" s="28">
        <f t="shared" si="2"/>
        <v>50</v>
      </c>
      <c r="E36" s="29"/>
      <c r="F36" s="30"/>
      <c r="G36" s="29"/>
      <c r="H36" s="77"/>
      <c r="I36" s="29"/>
      <c r="J36" s="29"/>
      <c r="K36" s="29"/>
      <c r="L36" s="29"/>
      <c r="M36" s="32" t="str">
        <f t="shared" si="0"/>
        <v xml:space="preserve"> </v>
      </c>
      <c r="N36" s="88" t="s">
        <v>29</v>
      </c>
      <c r="O36" s="32"/>
    </row>
    <row r="37" spans="1:15" x14ac:dyDescent="0.25">
      <c r="A37" s="26">
        <f t="shared" si="1"/>
        <v>28</v>
      </c>
      <c r="B37" s="29"/>
      <c r="C37" s="27" t="s">
        <v>367</v>
      </c>
      <c r="D37" s="28">
        <f t="shared" si="2"/>
        <v>51</v>
      </c>
      <c r="E37" s="29"/>
      <c r="F37" s="30"/>
      <c r="G37" s="29"/>
      <c r="H37" s="77"/>
      <c r="I37" s="29"/>
      <c r="J37" s="29"/>
      <c r="K37" s="29"/>
      <c r="L37" s="29"/>
      <c r="M37" s="32" t="str">
        <f t="shared" si="0"/>
        <v xml:space="preserve"> </v>
      </c>
      <c r="N37" s="88" t="s">
        <v>29</v>
      </c>
      <c r="O37" s="32"/>
    </row>
    <row r="38" spans="1:15" x14ac:dyDescent="0.25">
      <c r="A38" s="26">
        <f t="shared" si="1"/>
        <v>29</v>
      </c>
      <c r="B38" s="29"/>
      <c r="C38" s="27" t="s">
        <v>367</v>
      </c>
      <c r="D38" s="28">
        <f t="shared" si="2"/>
        <v>52</v>
      </c>
      <c r="E38" s="29"/>
      <c r="F38" s="30"/>
      <c r="G38" s="29"/>
      <c r="H38" s="77"/>
      <c r="I38" s="29"/>
      <c r="J38" s="29"/>
      <c r="K38" s="29"/>
      <c r="L38" s="29"/>
      <c r="M38" s="32" t="str">
        <f t="shared" si="0"/>
        <v xml:space="preserve"> </v>
      </c>
      <c r="N38" s="88" t="s">
        <v>29</v>
      </c>
      <c r="O38" s="32"/>
    </row>
    <row r="39" spans="1:15" x14ac:dyDescent="0.25">
      <c r="A39" s="26">
        <f t="shared" si="1"/>
        <v>30</v>
      </c>
      <c r="B39" s="29"/>
      <c r="C39" s="27" t="s">
        <v>367</v>
      </c>
      <c r="D39" s="28">
        <f t="shared" si="2"/>
        <v>53</v>
      </c>
      <c r="E39" s="29"/>
      <c r="F39" s="30"/>
      <c r="G39" s="29"/>
      <c r="H39" s="77"/>
      <c r="I39" s="29"/>
      <c r="J39" s="29"/>
      <c r="K39" s="29"/>
      <c r="L39" s="29"/>
      <c r="M39" s="32" t="str">
        <f t="shared" si="0"/>
        <v xml:space="preserve"> </v>
      </c>
      <c r="N39" s="88" t="s">
        <v>29</v>
      </c>
      <c r="O39" s="32"/>
    </row>
    <row r="40" spans="1:15" x14ac:dyDescent="0.25">
      <c r="A40" s="26">
        <f t="shared" si="1"/>
        <v>31</v>
      </c>
      <c r="B40" s="29"/>
      <c r="C40" s="27" t="s">
        <v>367</v>
      </c>
      <c r="D40" s="28">
        <f t="shared" si="2"/>
        <v>54</v>
      </c>
      <c r="E40" s="29"/>
      <c r="F40" s="30"/>
      <c r="G40" s="29"/>
      <c r="H40" s="77"/>
      <c r="I40" s="29"/>
      <c r="J40" s="29"/>
      <c r="K40" s="29"/>
      <c r="L40" s="29"/>
      <c r="M40" s="32" t="str">
        <f t="shared" si="0"/>
        <v xml:space="preserve"> </v>
      </c>
      <c r="N40" s="88" t="s">
        <v>29</v>
      </c>
      <c r="O40" s="32"/>
    </row>
    <row r="41" spans="1:15" x14ac:dyDescent="0.25">
      <c r="A41" s="26">
        <f t="shared" si="1"/>
        <v>32</v>
      </c>
      <c r="B41" s="29"/>
      <c r="C41" s="27" t="s">
        <v>367</v>
      </c>
      <c r="D41" s="28">
        <f t="shared" si="2"/>
        <v>55</v>
      </c>
      <c r="E41" s="29"/>
      <c r="F41" s="30"/>
      <c r="G41" s="29"/>
      <c r="H41" s="77"/>
      <c r="I41" s="29"/>
      <c r="J41" s="29"/>
      <c r="K41" s="29"/>
      <c r="L41" s="29"/>
      <c r="M41" s="32" t="str">
        <f t="shared" si="0"/>
        <v xml:space="preserve"> </v>
      </c>
      <c r="N41" s="88" t="s">
        <v>29</v>
      </c>
      <c r="O41" s="32"/>
    </row>
    <row r="42" spans="1:15" x14ac:dyDescent="0.25">
      <c r="A42" s="26">
        <f t="shared" si="1"/>
        <v>33</v>
      </c>
      <c r="B42" s="29"/>
      <c r="C42" s="27" t="s">
        <v>367</v>
      </c>
      <c r="D42" s="28">
        <f t="shared" si="2"/>
        <v>56</v>
      </c>
      <c r="E42" s="29"/>
      <c r="F42" s="30"/>
      <c r="G42" s="29"/>
      <c r="H42" s="77"/>
      <c r="I42" s="29"/>
      <c r="J42" s="29"/>
      <c r="K42" s="29"/>
      <c r="L42" s="29"/>
      <c r="M42" s="32" t="str">
        <f t="shared" si="0"/>
        <v xml:space="preserve"> </v>
      </c>
      <c r="N42" s="88" t="s">
        <v>29</v>
      </c>
      <c r="O42" s="32"/>
    </row>
    <row r="43" spans="1:15" x14ac:dyDescent="0.25">
      <c r="A43" s="26">
        <f t="shared" si="1"/>
        <v>34</v>
      </c>
      <c r="B43" s="29"/>
      <c r="C43" s="27" t="s">
        <v>367</v>
      </c>
      <c r="D43" s="28">
        <f t="shared" si="2"/>
        <v>57</v>
      </c>
      <c r="E43" s="29"/>
      <c r="F43" s="30"/>
      <c r="G43" s="29"/>
      <c r="H43" s="77"/>
      <c r="I43" s="29"/>
      <c r="J43" s="29"/>
      <c r="K43" s="29"/>
      <c r="L43" s="29"/>
      <c r="M43" s="32" t="str">
        <f t="shared" si="0"/>
        <v xml:space="preserve"> </v>
      </c>
      <c r="N43" s="88" t="s">
        <v>29</v>
      </c>
      <c r="O43" s="32"/>
    </row>
    <row r="44" spans="1:15" x14ac:dyDescent="0.25">
      <c r="A44" s="26">
        <f t="shared" si="1"/>
        <v>35</v>
      </c>
      <c r="B44" s="29"/>
      <c r="C44" s="27" t="s">
        <v>367</v>
      </c>
      <c r="D44" s="28">
        <f t="shared" si="2"/>
        <v>58</v>
      </c>
      <c r="E44" s="29"/>
      <c r="F44" s="30"/>
      <c r="G44" s="29"/>
      <c r="H44" s="77"/>
      <c r="I44" s="29"/>
      <c r="J44" s="29"/>
      <c r="K44" s="29"/>
      <c r="L44" s="29"/>
      <c r="M44" s="32" t="str">
        <f t="shared" si="0"/>
        <v xml:space="preserve"> </v>
      </c>
      <c r="N44" s="88" t="s">
        <v>29</v>
      </c>
      <c r="O44" s="32"/>
    </row>
    <row r="45" spans="1:15" x14ac:dyDescent="0.25">
      <c r="A45" s="26">
        <f t="shared" si="1"/>
        <v>36</v>
      </c>
      <c r="B45" s="29"/>
      <c r="C45" s="27" t="s">
        <v>367</v>
      </c>
      <c r="D45" s="28">
        <f t="shared" si="2"/>
        <v>59</v>
      </c>
      <c r="E45" s="29"/>
      <c r="F45" s="30"/>
      <c r="G45" s="29"/>
      <c r="H45" s="77"/>
      <c r="I45" s="29"/>
      <c r="J45" s="29"/>
      <c r="K45" s="29"/>
      <c r="L45" s="29"/>
      <c r="M45" s="32" t="str">
        <f t="shared" si="0"/>
        <v xml:space="preserve"> </v>
      </c>
      <c r="N45" s="88" t="s">
        <v>29</v>
      </c>
      <c r="O45" s="32"/>
    </row>
    <row r="46" spans="1:15" x14ac:dyDescent="0.25">
      <c r="A46" s="26">
        <f t="shared" si="1"/>
        <v>37</v>
      </c>
      <c r="B46" s="29"/>
      <c r="C46" s="27" t="s">
        <v>367</v>
      </c>
      <c r="D46" s="28">
        <f t="shared" si="2"/>
        <v>60</v>
      </c>
      <c r="E46" s="29"/>
      <c r="F46" s="30"/>
      <c r="G46" s="29"/>
      <c r="H46" s="77"/>
      <c r="I46" s="29"/>
      <c r="J46" s="29"/>
      <c r="K46" s="29"/>
      <c r="L46" s="29"/>
      <c r="M46" s="32" t="str">
        <f t="shared" si="0"/>
        <v xml:space="preserve"> </v>
      </c>
      <c r="N46" s="88" t="s">
        <v>29</v>
      </c>
      <c r="O46" s="32"/>
    </row>
    <row r="47" spans="1:15" x14ac:dyDescent="0.25">
      <c r="A47" s="26">
        <f t="shared" si="1"/>
        <v>38</v>
      </c>
      <c r="B47" s="29"/>
      <c r="C47" s="27" t="s">
        <v>367</v>
      </c>
      <c r="D47" s="28">
        <f t="shared" si="2"/>
        <v>61</v>
      </c>
      <c r="E47" s="29"/>
      <c r="F47" s="30"/>
      <c r="G47" s="29"/>
      <c r="H47" s="77"/>
      <c r="I47" s="29"/>
      <c r="J47" s="29"/>
      <c r="K47" s="29"/>
      <c r="L47" s="29"/>
      <c r="M47" s="32" t="str">
        <f t="shared" si="0"/>
        <v xml:space="preserve"> </v>
      </c>
      <c r="N47" s="88" t="s">
        <v>29</v>
      </c>
      <c r="O47" s="32"/>
    </row>
    <row r="48" spans="1:15" x14ac:dyDescent="0.25">
      <c r="A48" s="26">
        <f t="shared" si="1"/>
        <v>39</v>
      </c>
      <c r="B48" s="29"/>
      <c r="C48" s="27" t="s">
        <v>367</v>
      </c>
      <c r="D48" s="28">
        <f t="shared" si="2"/>
        <v>62</v>
      </c>
      <c r="E48" s="29"/>
      <c r="F48" s="30"/>
      <c r="G48" s="29"/>
      <c r="H48" s="77"/>
      <c r="I48" s="29"/>
      <c r="J48" s="29"/>
      <c r="K48" s="29"/>
      <c r="L48" s="29"/>
      <c r="M48" s="32" t="str">
        <f t="shared" si="0"/>
        <v xml:space="preserve"> </v>
      </c>
      <c r="N48" s="88" t="s">
        <v>29</v>
      </c>
      <c r="O48" s="32"/>
    </row>
    <row r="49" spans="1:15" x14ac:dyDescent="0.25">
      <c r="A49" s="26">
        <f t="shared" si="1"/>
        <v>40</v>
      </c>
      <c r="B49" s="29"/>
      <c r="C49" s="27" t="s">
        <v>367</v>
      </c>
      <c r="D49" s="28">
        <f t="shared" si="2"/>
        <v>63</v>
      </c>
      <c r="E49" s="29"/>
      <c r="F49" s="30"/>
      <c r="G49" s="29"/>
      <c r="H49" s="77"/>
      <c r="I49" s="29"/>
      <c r="J49" s="29"/>
      <c r="K49" s="29"/>
      <c r="L49" s="29"/>
      <c r="M49" s="32" t="str">
        <f t="shared" si="0"/>
        <v xml:space="preserve"> </v>
      </c>
      <c r="N49" s="88" t="s">
        <v>29</v>
      </c>
      <c r="O49" s="32"/>
    </row>
    <row r="50" spans="1:15" x14ac:dyDescent="0.25">
      <c r="A50" s="26">
        <f t="shared" si="1"/>
        <v>41</v>
      </c>
      <c r="B50" s="29"/>
      <c r="C50" s="27" t="s">
        <v>367</v>
      </c>
      <c r="D50" s="28">
        <f t="shared" si="2"/>
        <v>64</v>
      </c>
      <c r="E50" s="29"/>
      <c r="F50" s="30"/>
      <c r="G50" s="29"/>
      <c r="H50" s="77"/>
      <c r="I50" s="29"/>
      <c r="J50" s="29"/>
      <c r="K50" s="29"/>
      <c r="L50" s="29"/>
      <c r="M50" s="32" t="str">
        <f t="shared" si="0"/>
        <v xml:space="preserve"> </v>
      </c>
      <c r="N50" s="88" t="s">
        <v>29</v>
      </c>
      <c r="O50" s="32"/>
    </row>
    <row r="51" spans="1:15" x14ac:dyDescent="0.25">
      <c r="A51" s="26">
        <f t="shared" si="1"/>
        <v>42</v>
      </c>
      <c r="B51" s="29"/>
      <c r="C51" s="27" t="s">
        <v>367</v>
      </c>
      <c r="D51" s="28">
        <f t="shared" si="2"/>
        <v>65</v>
      </c>
      <c r="E51" s="29"/>
      <c r="F51" s="30"/>
      <c r="G51" s="29"/>
      <c r="H51" s="77"/>
      <c r="I51" s="29"/>
      <c r="J51" s="29"/>
      <c r="K51" s="29"/>
      <c r="L51" s="29"/>
      <c r="M51" s="32" t="str">
        <f t="shared" si="0"/>
        <v xml:space="preserve"> </v>
      </c>
      <c r="N51" s="88" t="s">
        <v>29</v>
      </c>
      <c r="O51" s="32"/>
    </row>
    <row r="52" spans="1:15" x14ac:dyDescent="0.25">
      <c r="A52" s="26">
        <f t="shared" si="1"/>
        <v>43</v>
      </c>
      <c r="B52" s="29"/>
      <c r="C52" s="27" t="s">
        <v>367</v>
      </c>
      <c r="D52" s="28">
        <f t="shared" si="2"/>
        <v>66</v>
      </c>
      <c r="E52" s="29"/>
      <c r="F52" s="30"/>
      <c r="G52" s="29"/>
      <c r="H52" s="77"/>
      <c r="I52" s="29"/>
      <c r="J52" s="29"/>
      <c r="K52" s="29"/>
      <c r="L52" s="29"/>
      <c r="M52" s="32" t="str">
        <f t="shared" si="0"/>
        <v xml:space="preserve"> </v>
      </c>
      <c r="N52" s="88" t="s">
        <v>29</v>
      </c>
      <c r="O52" s="32"/>
    </row>
    <row r="53" spans="1:15" x14ac:dyDescent="0.25">
      <c r="A53" s="26">
        <f t="shared" si="1"/>
        <v>44</v>
      </c>
      <c r="B53" s="29"/>
      <c r="C53" s="27" t="s">
        <v>367</v>
      </c>
      <c r="D53" s="28">
        <f t="shared" si="2"/>
        <v>67</v>
      </c>
      <c r="E53" s="29"/>
      <c r="F53" s="30"/>
      <c r="G53" s="29"/>
      <c r="H53" s="77"/>
      <c r="I53" s="29"/>
      <c r="J53" s="29"/>
      <c r="K53" s="29"/>
      <c r="L53" s="29"/>
      <c r="M53" s="32" t="str">
        <f t="shared" si="0"/>
        <v xml:space="preserve"> </v>
      </c>
      <c r="N53" s="88" t="s">
        <v>29</v>
      </c>
      <c r="O53" s="32"/>
    </row>
    <row r="54" spans="1:15" x14ac:dyDescent="0.25">
      <c r="A54" s="26">
        <f t="shared" si="1"/>
        <v>45</v>
      </c>
      <c r="B54" s="29"/>
      <c r="C54" s="27" t="s">
        <v>367</v>
      </c>
      <c r="D54" s="28">
        <f t="shared" si="2"/>
        <v>68</v>
      </c>
      <c r="E54" s="29"/>
      <c r="F54" s="30"/>
      <c r="G54" s="29"/>
      <c r="H54" s="77"/>
      <c r="I54" s="29"/>
      <c r="J54" s="29"/>
      <c r="K54" s="29"/>
      <c r="L54" s="29"/>
      <c r="M54" s="32" t="str">
        <f t="shared" si="0"/>
        <v xml:space="preserve"> </v>
      </c>
      <c r="N54" s="88" t="s">
        <v>29</v>
      </c>
      <c r="O54" s="32"/>
    </row>
    <row r="55" spans="1:15" x14ac:dyDescent="0.25">
      <c r="A55" s="26">
        <f t="shared" si="1"/>
        <v>46</v>
      </c>
      <c r="B55" s="29"/>
      <c r="C55" s="27" t="s">
        <v>367</v>
      </c>
      <c r="D55" s="28">
        <f t="shared" si="2"/>
        <v>69</v>
      </c>
      <c r="E55" s="29"/>
      <c r="F55" s="30"/>
      <c r="G55" s="29"/>
      <c r="H55" s="77"/>
      <c r="I55" s="29"/>
      <c r="J55" s="29"/>
      <c r="K55" s="29"/>
      <c r="L55" s="29"/>
      <c r="M55" s="32" t="str">
        <f t="shared" si="0"/>
        <v xml:space="preserve"> </v>
      </c>
      <c r="N55" s="88" t="s">
        <v>29</v>
      </c>
      <c r="O55" s="32"/>
    </row>
    <row r="56" spans="1:15" x14ac:dyDescent="0.25">
      <c r="A56" s="26">
        <f t="shared" si="1"/>
        <v>47</v>
      </c>
      <c r="B56" s="29"/>
      <c r="C56" s="27" t="s">
        <v>367</v>
      </c>
      <c r="D56" s="28">
        <f t="shared" si="2"/>
        <v>70</v>
      </c>
      <c r="E56" s="29"/>
      <c r="F56" s="30"/>
      <c r="G56" s="29"/>
      <c r="H56" s="77"/>
      <c r="I56" s="29"/>
      <c r="J56" s="29"/>
      <c r="K56" s="29"/>
      <c r="L56" s="29"/>
      <c r="M56" s="32" t="str">
        <f t="shared" si="0"/>
        <v xml:space="preserve"> </v>
      </c>
      <c r="N56" s="88" t="s">
        <v>29</v>
      </c>
      <c r="O56" s="32"/>
    </row>
    <row r="57" spans="1:15" x14ac:dyDescent="0.25">
      <c r="A57" s="26">
        <f t="shared" si="1"/>
        <v>48</v>
      </c>
      <c r="B57" s="29"/>
      <c r="C57" s="27" t="s">
        <v>367</v>
      </c>
      <c r="D57" s="28">
        <f t="shared" si="2"/>
        <v>71</v>
      </c>
      <c r="E57" s="29"/>
      <c r="F57" s="30"/>
      <c r="G57" s="29"/>
      <c r="H57" s="77"/>
      <c r="I57" s="29"/>
      <c r="J57" s="29"/>
      <c r="K57" s="29"/>
      <c r="L57" s="29"/>
      <c r="M57" s="32" t="str">
        <f t="shared" si="0"/>
        <v xml:space="preserve"> </v>
      </c>
      <c r="N57" s="88" t="s">
        <v>29</v>
      </c>
      <c r="O57" s="32"/>
    </row>
    <row r="58" spans="1:15" x14ac:dyDescent="0.25">
      <c r="A58" s="26">
        <f t="shared" si="1"/>
        <v>49</v>
      </c>
      <c r="B58" s="29"/>
      <c r="C58" s="27" t="s">
        <v>367</v>
      </c>
      <c r="D58" s="28">
        <f t="shared" si="2"/>
        <v>72</v>
      </c>
      <c r="E58" s="29"/>
      <c r="F58" s="30"/>
      <c r="G58" s="29"/>
      <c r="H58" s="77"/>
      <c r="I58" s="29"/>
      <c r="J58" s="29"/>
      <c r="K58" s="29"/>
      <c r="L58" s="29"/>
      <c r="M58" s="32" t="str">
        <f t="shared" si="0"/>
        <v xml:space="preserve"> </v>
      </c>
      <c r="N58" s="88" t="s">
        <v>29</v>
      </c>
      <c r="O58" s="32"/>
    </row>
    <row r="59" spans="1:15" x14ac:dyDescent="0.25">
      <c r="A59" s="26">
        <f t="shared" si="1"/>
        <v>50</v>
      </c>
      <c r="B59" s="29"/>
      <c r="C59" s="27" t="s">
        <v>367</v>
      </c>
      <c r="D59" s="28">
        <f t="shared" si="2"/>
        <v>73</v>
      </c>
      <c r="E59" s="29"/>
      <c r="F59" s="30"/>
      <c r="G59" s="29"/>
      <c r="H59" s="77"/>
      <c r="I59" s="29"/>
      <c r="J59" s="29"/>
      <c r="K59" s="29"/>
      <c r="L59" s="29"/>
      <c r="M59" s="32" t="str">
        <f t="shared" si="0"/>
        <v xml:space="preserve"> </v>
      </c>
      <c r="N59" s="88" t="s">
        <v>29</v>
      </c>
      <c r="O59" s="32"/>
    </row>
    <row r="60" spans="1:15" x14ac:dyDescent="0.25">
      <c r="A60" s="26">
        <f t="shared" si="1"/>
        <v>51</v>
      </c>
      <c r="B60" s="27" t="s">
        <v>29</v>
      </c>
      <c r="C60" s="27" t="s">
        <v>367</v>
      </c>
      <c r="D60" s="28">
        <f t="shared" si="2"/>
        <v>74</v>
      </c>
      <c r="E60" s="29"/>
      <c r="F60" s="76" t="s">
        <v>29</v>
      </c>
      <c r="G60" s="29"/>
      <c r="H60" s="34" t="s">
        <v>29</v>
      </c>
      <c r="I60" s="29"/>
      <c r="J60" s="29"/>
      <c r="K60" s="29"/>
      <c r="L60" s="29"/>
      <c r="M60" s="32" t="str">
        <f t="shared" si="0"/>
        <v xml:space="preserve"> </v>
      </c>
      <c r="N60" s="88" t="s">
        <v>29</v>
      </c>
      <c r="O60" s="32"/>
    </row>
    <row r="61" spans="1:15" x14ac:dyDescent="0.25">
      <c r="A61" s="26">
        <f t="shared" si="1"/>
        <v>52</v>
      </c>
      <c r="B61" s="29"/>
      <c r="C61" s="27" t="s">
        <v>367</v>
      </c>
      <c r="D61" s="28">
        <f t="shared" si="2"/>
        <v>75</v>
      </c>
      <c r="E61" s="29"/>
      <c r="F61" s="30"/>
      <c r="G61" s="29"/>
      <c r="H61" s="77"/>
      <c r="I61" s="29"/>
      <c r="J61" s="29"/>
      <c r="K61" s="29"/>
      <c r="L61" s="29"/>
      <c r="M61" s="32" t="str">
        <f t="shared" si="0"/>
        <v xml:space="preserve"> </v>
      </c>
      <c r="N61" s="88" t="s">
        <v>29</v>
      </c>
      <c r="O61" s="32"/>
    </row>
    <row r="62" spans="1:15" x14ac:dyDescent="0.25">
      <c r="A62" s="26">
        <f t="shared" si="1"/>
        <v>53</v>
      </c>
      <c r="B62" s="29"/>
      <c r="C62" s="27" t="s">
        <v>367</v>
      </c>
      <c r="D62" s="28">
        <f t="shared" si="2"/>
        <v>76</v>
      </c>
      <c r="E62" s="29"/>
      <c r="F62" s="30"/>
      <c r="G62" s="29"/>
      <c r="H62" s="77"/>
      <c r="I62" s="29"/>
      <c r="J62" s="29"/>
      <c r="K62" s="29"/>
      <c r="L62" s="29"/>
      <c r="M62" s="32" t="str">
        <f t="shared" si="0"/>
        <v xml:space="preserve"> </v>
      </c>
      <c r="N62" s="88" t="s">
        <v>29</v>
      </c>
      <c r="O62" s="32"/>
    </row>
    <row r="63" spans="1:15" x14ac:dyDescent="0.25">
      <c r="A63" s="26">
        <f t="shared" si="1"/>
        <v>54</v>
      </c>
      <c r="B63" s="29"/>
      <c r="C63" s="27" t="s">
        <v>367</v>
      </c>
      <c r="D63" s="28">
        <f t="shared" si="2"/>
        <v>77</v>
      </c>
      <c r="E63" s="29"/>
      <c r="F63" s="30"/>
      <c r="G63" s="29"/>
      <c r="H63" s="77"/>
      <c r="I63" s="29"/>
      <c r="J63" s="29"/>
      <c r="K63" s="29"/>
      <c r="L63" s="29"/>
      <c r="M63" s="32" t="str">
        <f t="shared" si="0"/>
        <v xml:space="preserve"> </v>
      </c>
      <c r="N63" s="88" t="s">
        <v>29</v>
      </c>
      <c r="O63" s="32"/>
    </row>
    <row r="64" spans="1:15" x14ac:dyDescent="0.25">
      <c r="A64" s="26">
        <f t="shared" si="1"/>
        <v>55</v>
      </c>
      <c r="B64" s="29"/>
      <c r="C64" s="27" t="s">
        <v>367</v>
      </c>
      <c r="D64" s="28">
        <f t="shared" si="2"/>
        <v>78</v>
      </c>
      <c r="E64" s="29"/>
      <c r="F64" s="30"/>
      <c r="G64" s="29"/>
      <c r="H64" s="77"/>
      <c r="I64" s="29"/>
      <c r="J64" s="29"/>
      <c r="K64" s="29"/>
      <c r="L64" s="29"/>
      <c r="M64" s="32" t="str">
        <f t="shared" si="0"/>
        <v xml:space="preserve"> </v>
      </c>
      <c r="N64" s="88" t="s">
        <v>29</v>
      </c>
      <c r="O64" s="32"/>
    </row>
    <row r="65" spans="1:15" x14ac:dyDescent="0.25">
      <c r="A65" s="26">
        <f t="shared" si="1"/>
        <v>56</v>
      </c>
      <c r="B65" s="29"/>
      <c r="C65" s="27" t="s">
        <v>367</v>
      </c>
      <c r="D65" s="28">
        <f t="shared" si="2"/>
        <v>79</v>
      </c>
      <c r="E65" s="29"/>
      <c r="F65" s="30"/>
      <c r="G65" s="29"/>
      <c r="H65" s="77"/>
      <c r="I65" s="29"/>
      <c r="J65" s="29"/>
      <c r="K65" s="29"/>
      <c r="L65" s="29"/>
      <c r="M65" s="32" t="str">
        <f t="shared" si="0"/>
        <v xml:space="preserve"> </v>
      </c>
      <c r="N65" s="88" t="s">
        <v>29</v>
      </c>
      <c r="O65" s="32"/>
    </row>
    <row r="66" spans="1:15" x14ac:dyDescent="0.25">
      <c r="A66" s="26">
        <f t="shared" si="1"/>
        <v>57</v>
      </c>
      <c r="B66" s="29"/>
      <c r="C66" s="27" t="s">
        <v>367</v>
      </c>
      <c r="D66" s="28">
        <f t="shared" si="2"/>
        <v>80</v>
      </c>
      <c r="E66" s="29"/>
      <c r="F66" s="30"/>
      <c r="G66" s="29"/>
      <c r="H66" s="77"/>
      <c r="I66" s="29"/>
      <c r="J66" s="29"/>
      <c r="K66" s="29"/>
      <c r="L66" s="29"/>
      <c r="M66" s="32" t="str">
        <f t="shared" si="0"/>
        <v xml:space="preserve"> </v>
      </c>
      <c r="N66" s="88" t="s">
        <v>29</v>
      </c>
      <c r="O66" s="32"/>
    </row>
    <row r="67" spans="1:15" x14ac:dyDescent="0.25">
      <c r="A67" s="26">
        <f t="shared" si="1"/>
        <v>58</v>
      </c>
      <c r="B67" s="29"/>
      <c r="C67" s="27" t="s">
        <v>367</v>
      </c>
      <c r="D67" s="28">
        <f t="shared" si="2"/>
        <v>81</v>
      </c>
      <c r="E67" s="29"/>
      <c r="F67" s="30"/>
      <c r="G67" s="29"/>
      <c r="H67" s="77"/>
      <c r="I67" s="29"/>
      <c r="J67" s="29"/>
      <c r="K67" s="29"/>
      <c r="L67" s="29"/>
      <c r="M67" s="32" t="str">
        <f t="shared" si="0"/>
        <v xml:space="preserve"> </v>
      </c>
      <c r="N67" s="88" t="s">
        <v>29</v>
      </c>
      <c r="O67" s="32"/>
    </row>
    <row r="68" spans="1:15" x14ac:dyDescent="0.25">
      <c r="A68" s="26">
        <f t="shared" si="1"/>
        <v>59</v>
      </c>
      <c r="B68" s="29"/>
      <c r="C68" s="27" t="s">
        <v>367</v>
      </c>
      <c r="D68" s="28">
        <f t="shared" si="2"/>
        <v>82</v>
      </c>
      <c r="E68" s="29"/>
      <c r="F68" s="30"/>
      <c r="G68" s="29"/>
      <c r="H68" s="77"/>
      <c r="I68" s="29"/>
      <c r="J68" s="29"/>
      <c r="K68" s="29"/>
      <c r="L68" s="29"/>
      <c r="M68" s="32" t="str">
        <f t="shared" si="0"/>
        <v xml:space="preserve"> </v>
      </c>
      <c r="N68" s="88" t="s">
        <v>29</v>
      </c>
      <c r="O68" s="32"/>
    </row>
    <row r="69" spans="1:15" x14ac:dyDescent="0.25">
      <c r="A69" s="26">
        <f t="shared" si="1"/>
        <v>60</v>
      </c>
      <c r="B69" s="29"/>
      <c r="C69" s="27" t="s">
        <v>367</v>
      </c>
      <c r="D69" s="28">
        <f t="shared" si="2"/>
        <v>83</v>
      </c>
      <c r="E69" s="29"/>
      <c r="F69" s="30"/>
      <c r="G69" s="29"/>
      <c r="H69" s="77"/>
      <c r="I69" s="29"/>
      <c r="J69" s="29"/>
      <c r="K69" s="29"/>
      <c r="L69" s="29"/>
      <c r="M69" s="32" t="str">
        <f t="shared" si="0"/>
        <v xml:space="preserve"> </v>
      </c>
      <c r="N69" s="88" t="s">
        <v>29</v>
      </c>
      <c r="O69" s="32"/>
    </row>
    <row r="70" spans="1:15" x14ac:dyDescent="0.25">
      <c r="A70" s="26">
        <f t="shared" si="1"/>
        <v>61</v>
      </c>
      <c r="B70" s="29"/>
      <c r="C70" s="27" t="s">
        <v>367</v>
      </c>
      <c r="D70" s="28">
        <f t="shared" si="2"/>
        <v>84</v>
      </c>
      <c r="E70" s="29"/>
      <c r="F70" s="30"/>
      <c r="G70" s="29"/>
      <c r="H70" s="77"/>
      <c r="I70" s="29"/>
      <c r="J70" s="29"/>
      <c r="K70" s="29"/>
      <c r="L70" s="29"/>
      <c r="M70" s="32" t="str">
        <f t="shared" si="0"/>
        <v xml:space="preserve"> </v>
      </c>
      <c r="N70" s="88" t="s">
        <v>29</v>
      </c>
      <c r="O70" s="32"/>
    </row>
    <row r="71" spans="1:15" x14ac:dyDescent="0.25">
      <c r="A71" s="26">
        <f t="shared" si="1"/>
        <v>62</v>
      </c>
      <c r="B71" s="29"/>
      <c r="C71" s="27" t="s">
        <v>367</v>
      </c>
      <c r="D71" s="28">
        <f t="shared" si="2"/>
        <v>85</v>
      </c>
      <c r="E71" s="29"/>
      <c r="F71" s="30"/>
      <c r="G71" s="29"/>
      <c r="H71" s="77"/>
      <c r="I71" s="29"/>
      <c r="J71" s="29"/>
      <c r="K71" s="29"/>
      <c r="L71" s="29"/>
      <c r="M71" s="32" t="str">
        <f t="shared" si="0"/>
        <v xml:space="preserve"> </v>
      </c>
      <c r="N71" s="88" t="s">
        <v>29</v>
      </c>
      <c r="O71" s="32"/>
    </row>
    <row r="72" spans="1:15" x14ac:dyDescent="0.25">
      <c r="A72" s="26">
        <f t="shared" si="1"/>
        <v>63</v>
      </c>
      <c r="B72" s="29"/>
      <c r="C72" s="27" t="s">
        <v>367</v>
      </c>
      <c r="D72" s="28">
        <f t="shared" si="2"/>
        <v>86</v>
      </c>
      <c r="E72" s="29"/>
      <c r="F72" s="30"/>
      <c r="G72" s="29"/>
      <c r="H72" s="77"/>
      <c r="I72" s="29"/>
      <c r="J72" s="29"/>
      <c r="K72" s="29"/>
      <c r="L72" s="29"/>
      <c r="M72" s="32" t="str">
        <f t="shared" si="0"/>
        <v xml:space="preserve"> </v>
      </c>
      <c r="N72" s="88" t="s">
        <v>29</v>
      </c>
      <c r="O72" s="32"/>
    </row>
    <row r="73" spans="1:15" x14ac:dyDescent="0.25">
      <c r="A73" s="26">
        <f t="shared" si="1"/>
        <v>64</v>
      </c>
      <c r="B73" s="29"/>
      <c r="C73" s="27" t="s">
        <v>367</v>
      </c>
      <c r="D73" s="28">
        <f t="shared" si="2"/>
        <v>87</v>
      </c>
      <c r="E73" s="29"/>
      <c r="F73" s="30"/>
      <c r="G73" s="29"/>
      <c r="H73" s="77"/>
      <c r="I73" s="29"/>
      <c r="J73" s="29"/>
      <c r="K73" s="29"/>
      <c r="L73" s="29"/>
      <c r="M73" s="32" t="str">
        <f t="shared" si="0"/>
        <v xml:space="preserve"> </v>
      </c>
      <c r="N73" s="88" t="s">
        <v>29</v>
      </c>
      <c r="O73" s="32"/>
    </row>
    <row r="74" spans="1:15" x14ac:dyDescent="0.25">
      <c r="A74" s="26">
        <f t="shared" si="1"/>
        <v>65</v>
      </c>
      <c r="B74" s="29"/>
      <c r="C74" s="27" t="s">
        <v>367</v>
      </c>
      <c r="D74" s="28">
        <f t="shared" si="2"/>
        <v>88</v>
      </c>
      <c r="E74" s="29"/>
      <c r="F74" s="30"/>
      <c r="G74" s="29"/>
      <c r="H74" s="77"/>
      <c r="I74" s="29"/>
      <c r="J74" s="29"/>
      <c r="K74" s="29"/>
      <c r="L74" s="29"/>
      <c r="M74" s="32" t="str">
        <f t="shared" ref="M74:M86" si="3">IF(F74*I74*2&gt;0,F74*I74*2," ")</f>
        <v xml:space="preserve"> </v>
      </c>
      <c r="N74" s="88" t="s">
        <v>29</v>
      </c>
      <c r="O74" s="32"/>
    </row>
    <row r="75" spans="1:15" x14ac:dyDescent="0.25">
      <c r="A75" s="26">
        <f t="shared" ref="A75:A86" si="4">A74+1</f>
        <v>66</v>
      </c>
      <c r="B75" s="29"/>
      <c r="C75" s="27" t="s">
        <v>367</v>
      </c>
      <c r="D75" s="28">
        <f t="shared" si="2"/>
        <v>89</v>
      </c>
      <c r="E75" s="29"/>
      <c r="F75" s="30"/>
      <c r="G75" s="29"/>
      <c r="H75" s="77"/>
      <c r="I75" s="29"/>
      <c r="J75" s="29"/>
      <c r="K75" s="29"/>
      <c r="L75" s="29"/>
      <c r="M75" s="32" t="str">
        <f t="shared" si="3"/>
        <v xml:space="preserve"> </v>
      </c>
      <c r="N75" s="88" t="s">
        <v>29</v>
      </c>
      <c r="O75" s="32"/>
    </row>
    <row r="76" spans="1:15" x14ac:dyDescent="0.25">
      <c r="A76" s="26">
        <f t="shared" si="4"/>
        <v>67</v>
      </c>
      <c r="B76" s="29"/>
      <c r="C76" s="27" t="s">
        <v>367</v>
      </c>
      <c r="D76" s="28">
        <f t="shared" si="2"/>
        <v>90</v>
      </c>
      <c r="E76" s="29"/>
      <c r="F76" s="30"/>
      <c r="G76" s="29"/>
      <c r="H76" s="77"/>
      <c r="I76" s="29"/>
      <c r="J76" s="29"/>
      <c r="K76" s="29"/>
      <c r="L76" s="29"/>
      <c r="M76" s="32" t="str">
        <f t="shared" si="3"/>
        <v xml:space="preserve"> </v>
      </c>
      <c r="N76" s="88" t="s">
        <v>29</v>
      </c>
      <c r="O76" s="32"/>
    </row>
    <row r="77" spans="1:15" x14ac:dyDescent="0.25">
      <c r="A77" s="26">
        <f t="shared" si="4"/>
        <v>68</v>
      </c>
      <c r="B77" s="29"/>
      <c r="C77" s="27" t="s">
        <v>367</v>
      </c>
      <c r="D77" s="28">
        <f t="shared" ref="D77:D86" si="5">D76+1</f>
        <v>91</v>
      </c>
      <c r="E77" s="29"/>
      <c r="F77" s="30"/>
      <c r="G77" s="29"/>
      <c r="H77" s="77"/>
      <c r="I77" s="29"/>
      <c r="J77" s="29"/>
      <c r="K77" s="29"/>
      <c r="L77" s="29"/>
      <c r="M77" s="32" t="str">
        <f t="shared" si="3"/>
        <v xml:space="preserve"> </v>
      </c>
      <c r="N77" s="88" t="s">
        <v>29</v>
      </c>
      <c r="O77" s="32"/>
    </row>
    <row r="78" spans="1:15" x14ac:dyDescent="0.25">
      <c r="A78" s="26">
        <f t="shared" si="4"/>
        <v>69</v>
      </c>
      <c r="B78" s="29"/>
      <c r="C78" s="27" t="s">
        <v>367</v>
      </c>
      <c r="D78" s="28">
        <f t="shared" si="5"/>
        <v>92</v>
      </c>
      <c r="E78" s="29"/>
      <c r="F78" s="30"/>
      <c r="G78" s="29"/>
      <c r="H78" s="77"/>
      <c r="I78" s="29"/>
      <c r="J78" s="29"/>
      <c r="K78" s="29"/>
      <c r="L78" s="29"/>
      <c r="M78" s="32" t="str">
        <f t="shared" si="3"/>
        <v xml:space="preserve"> </v>
      </c>
      <c r="N78" s="88" t="s">
        <v>29</v>
      </c>
      <c r="O78" s="32"/>
    </row>
    <row r="79" spans="1:15" x14ac:dyDescent="0.25">
      <c r="A79" s="26">
        <f t="shared" si="4"/>
        <v>70</v>
      </c>
      <c r="B79" s="29"/>
      <c r="C79" s="27" t="s">
        <v>367</v>
      </c>
      <c r="D79" s="28">
        <f t="shared" si="5"/>
        <v>93</v>
      </c>
      <c r="E79" s="29"/>
      <c r="F79" s="30"/>
      <c r="G79" s="29"/>
      <c r="H79" s="77"/>
      <c r="I79" s="29"/>
      <c r="J79" s="29"/>
      <c r="K79" s="29"/>
      <c r="L79" s="29"/>
      <c r="M79" s="32" t="str">
        <f t="shared" si="3"/>
        <v xml:space="preserve"> </v>
      </c>
      <c r="N79" s="88" t="s">
        <v>29</v>
      </c>
      <c r="O79" s="32"/>
    </row>
    <row r="80" spans="1:15" x14ac:dyDescent="0.25">
      <c r="A80" s="26">
        <f t="shared" si="4"/>
        <v>71</v>
      </c>
      <c r="B80" s="29"/>
      <c r="C80" s="27" t="s">
        <v>367</v>
      </c>
      <c r="D80" s="28">
        <f t="shared" si="5"/>
        <v>94</v>
      </c>
      <c r="E80" s="29"/>
      <c r="F80" s="30"/>
      <c r="G80" s="29"/>
      <c r="H80" s="77"/>
      <c r="I80" s="29"/>
      <c r="J80" s="29"/>
      <c r="K80" s="29"/>
      <c r="L80" s="29"/>
      <c r="M80" s="32" t="str">
        <f t="shared" si="3"/>
        <v xml:space="preserve"> </v>
      </c>
      <c r="N80" s="88" t="s">
        <v>29</v>
      </c>
      <c r="O80" s="32"/>
    </row>
    <row r="81" spans="1:15" x14ac:dyDescent="0.25">
      <c r="A81" s="26">
        <f t="shared" si="4"/>
        <v>72</v>
      </c>
      <c r="B81" s="29"/>
      <c r="C81" s="27" t="s">
        <v>367</v>
      </c>
      <c r="D81" s="28">
        <f t="shared" si="5"/>
        <v>95</v>
      </c>
      <c r="E81" s="29"/>
      <c r="F81" s="30"/>
      <c r="G81" s="29"/>
      <c r="H81" s="77"/>
      <c r="I81" s="29"/>
      <c r="J81" s="29"/>
      <c r="K81" s="29"/>
      <c r="L81" s="29"/>
      <c r="M81" s="32" t="str">
        <f t="shared" si="3"/>
        <v xml:space="preserve"> </v>
      </c>
      <c r="N81" s="88" t="s">
        <v>29</v>
      </c>
      <c r="O81" s="32"/>
    </row>
    <row r="82" spans="1:15" x14ac:dyDescent="0.25">
      <c r="A82" s="26">
        <f t="shared" si="4"/>
        <v>73</v>
      </c>
      <c r="B82" s="29"/>
      <c r="C82" s="27" t="s">
        <v>367</v>
      </c>
      <c r="D82" s="28">
        <f t="shared" si="5"/>
        <v>96</v>
      </c>
      <c r="E82" s="29"/>
      <c r="F82" s="30"/>
      <c r="G82" s="29"/>
      <c r="H82" s="77"/>
      <c r="I82" s="29"/>
      <c r="J82" s="29"/>
      <c r="K82" s="29"/>
      <c r="L82" s="29"/>
      <c r="M82" s="32" t="str">
        <f t="shared" si="3"/>
        <v xml:space="preserve"> </v>
      </c>
      <c r="N82" s="88" t="s">
        <v>29</v>
      </c>
      <c r="O82" s="32"/>
    </row>
    <row r="83" spans="1:15" x14ac:dyDescent="0.25">
      <c r="A83" s="26">
        <f t="shared" si="4"/>
        <v>74</v>
      </c>
      <c r="B83" s="29"/>
      <c r="C83" s="27" t="s">
        <v>367</v>
      </c>
      <c r="D83" s="28">
        <f t="shared" si="5"/>
        <v>97</v>
      </c>
      <c r="E83" s="29"/>
      <c r="F83" s="30"/>
      <c r="G83" s="29"/>
      <c r="H83" s="77"/>
      <c r="I83" s="29"/>
      <c r="J83" s="29"/>
      <c r="K83" s="29"/>
      <c r="L83" s="29"/>
      <c r="M83" s="32" t="str">
        <f t="shared" si="3"/>
        <v xml:space="preserve"> </v>
      </c>
      <c r="N83" s="88" t="s">
        <v>29</v>
      </c>
      <c r="O83" s="32"/>
    </row>
    <row r="84" spans="1:15" x14ac:dyDescent="0.25">
      <c r="A84" s="26">
        <f t="shared" si="4"/>
        <v>75</v>
      </c>
      <c r="B84" s="29"/>
      <c r="C84" s="27" t="s">
        <v>367</v>
      </c>
      <c r="D84" s="28">
        <f t="shared" si="5"/>
        <v>98</v>
      </c>
      <c r="E84" s="29"/>
      <c r="F84" s="30"/>
      <c r="G84" s="29"/>
      <c r="H84" s="77"/>
      <c r="I84" s="29"/>
      <c r="J84" s="29"/>
      <c r="K84" s="29"/>
      <c r="L84" s="29"/>
      <c r="M84" s="32" t="str">
        <f t="shared" si="3"/>
        <v xml:space="preserve"> </v>
      </c>
      <c r="N84" s="88" t="s">
        <v>29</v>
      </c>
      <c r="O84" s="32"/>
    </row>
    <row r="85" spans="1:15" x14ac:dyDescent="0.25">
      <c r="A85" s="26">
        <f t="shared" si="4"/>
        <v>76</v>
      </c>
      <c r="B85" s="29"/>
      <c r="C85" s="27" t="s">
        <v>367</v>
      </c>
      <c r="D85" s="28">
        <f t="shared" si="5"/>
        <v>99</v>
      </c>
      <c r="E85" s="29"/>
      <c r="F85" s="30"/>
      <c r="G85" s="29"/>
      <c r="H85" s="77"/>
      <c r="I85" s="29"/>
      <c r="J85" s="29"/>
      <c r="K85" s="29"/>
      <c r="L85" s="29"/>
      <c r="M85" s="32" t="str">
        <f t="shared" si="3"/>
        <v xml:space="preserve"> </v>
      </c>
      <c r="N85" s="88" t="s">
        <v>29</v>
      </c>
      <c r="O85" s="32"/>
    </row>
    <row r="86" spans="1:15" ht="16.5" thickBot="1" x14ac:dyDescent="0.3">
      <c r="A86" s="26">
        <f t="shared" si="4"/>
        <v>77</v>
      </c>
      <c r="B86" s="29"/>
      <c r="C86" s="27" t="s">
        <v>367</v>
      </c>
      <c r="D86" s="28">
        <f t="shared" si="5"/>
        <v>100</v>
      </c>
      <c r="E86" s="29"/>
      <c r="F86" s="30"/>
      <c r="G86" s="29"/>
      <c r="H86" s="77"/>
      <c r="I86" s="29"/>
      <c r="J86" s="29"/>
      <c r="K86" s="29"/>
      <c r="L86" s="29"/>
      <c r="M86" s="32" t="str">
        <f t="shared" si="3"/>
        <v xml:space="preserve"> </v>
      </c>
      <c r="N86" s="88" t="s">
        <v>29</v>
      </c>
      <c r="O86" s="83"/>
    </row>
    <row r="87" spans="1:15" ht="16.5" thickTop="1" x14ac:dyDescent="0.25">
      <c r="A87" s="36"/>
      <c r="B87" s="37"/>
      <c r="C87" s="37"/>
      <c r="D87" s="38"/>
      <c r="E87" s="37"/>
      <c r="F87" s="39"/>
      <c r="G87" s="37"/>
      <c r="H87" s="37"/>
      <c r="I87" s="37"/>
      <c r="J87" s="89"/>
      <c r="K87" s="41"/>
      <c r="L87" s="41"/>
      <c r="M87" s="42"/>
      <c r="N87" s="43"/>
      <c r="O87" s="44"/>
    </row>
    <row r="88" spans="1:15" x14ac:dyDescent="0.25">
      <c r="A88" s="45"/>
      <c r="B88" s="46" t="s">
        <v>175</v>
      </c>
      <c r="C88" s="47"/>
      <c r="D88" s="48"/>
      <c r="E88" s="47"/>
      <c r="F88" s="49"/>
      <c r="G88" s="47"/>
      <c r="H88" s="47"/>
      <c r="I88" s="47"/>
      <c r="J88" s="90"/>
      <c r="K88" s="41"/>
      <c r="L88" s="46" t="s">
        <v>176</v>
      </c>
      <c r="M88" s="51"/>
      <c r="N88" s="51"/>
      <c r="O88" s="52"/>
    </row>
    <row r="89" spans="1:15" x14ac:dyDescent="0.25">
      <c r="A89" s="45"/>
      <c r="B89" s="46" t="s">
        <v>177</v>
      </c>
      <c r="C89" s="47"/>
      <c r="D89" s="48"/>
      <c r="E89" s="53"/>
      <c r="F89" s="54"/>
      <c r="G89" s="53"/>
      <c r="H89" s="53"/>
      <c r="I89" s="47"/>
      <c r="J89" s="90"/>
      <c r="K89" s="41"/>
      <c r="L89" s="55"/>
      <c r="M89" s="56"/>
      <c r="N89" s="56"/>
      <c r="O89" s="57"/>
    </row>
    <row r="90" spans="1:15" x14ac:dyDescent="0.25">
      <c r="A90" s="45"/>
      <c r="B90" s="46" t="s">
        <v>29</v>
      </c>
      <c r="C90" s="47"/>
      <c r="D90" s="48"/>
      <c r="E90" s="53"/>
      <c r="F90" s="54"/>
      <c r="G90" s="53"/>
      <c r="H90" s="53"/>
      <c r="I90" s="47"/>
      <c r="J90" s="90"/>
      <c r="K90" s="41"/>
      <c r="L90" s="58" t="s">
        <v>178</v>
      </c>
      <c r="M90" s="59"/>
      <c r="N90" s="60"/>
      <c r="O90" s="61">
        <f>SUM(M10:M86)</f>
        <v>4.3000000000000007</v>
      </c>
    </row>
    <row r="91" spans="1:15" x14ac:dyDescent="0.25">
      <c r="A91" s="45"/>
      <c r="B91" s="47"/>
      <c r="C91" s="47"/>
      <c r="D91" s="48"/>
      <c r="E91" s="53"/>
      <c r="F91" s="54"/>
      <c r="G91" s="53"/>
      <c r="H91" s="53"/>
      <c r="I91" s="47"/>
      <c r="J91" s="90"/>
      <c r="K91" s="41"/>
      <c r="L91" s="58" t="s">
        <v>179</v>
      </c>
      <c r="M91" s="59"/>
      <c r="N91" s="60"/>
      <c r="O91" s="61">
        <f>SUM(N10:N86)</f>
        <v>4.3000000000000007</v>
      </c>
    </row>
    <row r="92" spans="1:15" x14ac:dyDescent="0.25">
      <c r="A92" s="45"/>
      <c r="B92" s="47"/>
      <c r="C92" s="47"/>
      <c r="D92" s="48"/>
      <c r="E92" s="47"/>
      <c r="F92" s="49"/>
      <c r="G92" s="47"/>
      <c r="H92" s="47"/>
      <c r="I92" s="47"/>
      <c r="J92" s="90"/>
      <c r="K92" s="41"/>
      <c r="L92" s="58" t="s">
        <v>180</v>
      </c>
      <c r="M92" s="59"/>
      <c r="N92" s="60"/>
      <c r="O92" s="61">
        <f>SUM(O10:O86)</f>
        <v>32.200000000000003</v>
      </c>
    </row>
    <row r="93" spans="1:15" ht="16.5" thickBot="1" x14ac:dyDescent="0.3">
      <c r="A93" s="62"/>
      <c r="B93" s="63"/>
      <c r="C93" s="63"/>
      <c r="D93" s="64"/>
      <c r="E93" s="63"/>
      <c r="F93" s="65"/>
      <c r="G93" s="63"/>
      <c r="H93" s="63"/>
      <c r="I93" s="63"/>
      <c r="J93" s="91"/>
      <c r="K93" s="92"/>
      <c r="L93" s="67" t="s">
        <v>181</v>
      </c>
      <c r="M93" s="68"/>
      <c r="N93" s="68"/>
      <c r="O93" s="69">
        <f>SUM(I10:I86)</f>
        <v>18</v>
      </c>
    </row>
    <row r="94" spans="1:15" ht="16.5" thickTop="1" x14ac:dyDescent="0.25">
      <c r="A94" s="70"/>
      <c r="B94" s="71" t="s">
        <v>182</v>
      </c>
      <c r="C94" s="72"/>
      <c r="D94" s="72"/>
      <c r="E94" s="72"/>
      <c r="F94" s="73"/>
      <c r="G94" s="72"/>
      <c r="H94" s="72"/>
      <c r="I94" s="72"/>
      <c r="J94" s="93"/>
      <c r="K94" s="72"/>
      <c r="L94" s="72"/>
      <c r="M94" s="73"/>
      <c r="N94" s="73"/>
      <c r="O94" s="74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&amp;LRRPCRDS.XLS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6" x14ac:dyDescent="0.25">
      <c r="N1" s="94" t="s">
        <v>14</v>
      </c>
    </row>
    <row r="3" spans="1:16" ht="30.75" x14ac:dyDescent="0.45">
      <c r="A3" s="13" t="s">
        <v>365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3" t="s">
        <v>373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N6" s="12" t="s">
        <v>3</v>
      </c>
    </row>
    <row r="8" spans="1:16" x14ac:dyDescent="0.25">
      <c r="A8" s="15" t="s">
        <v>16</v>
      </c>
      <c r="B8" s="16"/>
      <c r="C8" s="17" t="s">
        <v>17</v>
      </c>
      <c r="D8" s="18"/>
      <c r="E8" s="19"/>
      <c r="F8" s="20" t="s">
        <v>18</v>
      </c>
      <c r="G8" s="20" t="s">
        <v>19</v>
      </c>
      <c r="H8" s="20" t="s">
        <v>20</v>
      </c>
      <c r="I8" s="20" t="s">
        <v>21</v>
      </c>
      <c r="J8" s="87" t="s">
        <v>29</v>
      </c>
      <c r="K8" s="87" t="s">
        <v>29</v>
      </c>
      <c r="L8" s="20" t="s">
        <v>22</v>
      </c>
      <c r="M8" s="20" t="s">
        <v>5</v>
      </c>
      <c r="N8" s="20" t="s">
        <v>23</v>
      </c>
      <c r="O8" s="20" t="s">
        <v>24</v>
      </c>
    </row>
    <row r="9" spans="1:16" ht="16.5" thickBot="1" x14ac:dyDescent="0.3">
      <c r="A9" s="21"/>
      <c r="B9" s="22"/>
      <c r="C9" s="23" t="s">
        <v>25</v>
      </c>
      <c r="D9" s="23" t="s">
        <v>26</v>
      </c>
      <c r="E9" s="24" t="s">
        <v>27</v>
      </c>
      <c r="F9" s="22"/>
      <c r="G9" s="22"/>
      <c r="H9" s="24" t="s">
        <v>28</v>
      </c>
      <c r="I9" s="25" t="s">
        <v>29</v>
      </c>
      <c r="J9" s="22"/>
      <c r="K9" s="25" t="s">
        <v>29</v>
      </c>
      <c r="L9" s="22"/>
      <c r="M9" s="24" t="s">
        <v>10</v>
      </c>
      <c r="N9" s="24" t="s">
        <v>11</v>
      </c>
      <c r="O9" s="24" t="s">
        <v>10</v>
      </c>
    </row>
    <row r="10" spans="1:16" ht="16.5" thickTop="1" x14ac:dyDescent="0.25">
      <c r="A10" s="26">
        <v>1</v>
      </c>
      <c r="B10" s="27" t="s">
        <v>29</v>
      </c>
      <c r="C10" s="27" t="s">
        <v>374</v>
      </c>
      <c r="D10" s="28">
        <v>4</v>
      </c>
      <c r="E10" s="29"/>
      <c r="F10" s="30">
        <v>0.06</v>
      </c>
      <c r="G10" s="27" t="s">
        <v>375</v>
      </c>
      <c r="H10" s="34" t="s">
        <v>376</v>
      </c>
      <c r="I10" s="35">
        <v>1</v>
      </c>
      <c r="J10" s="29"/>
      <c r="K10" s="29"/>
      <c r="L10" s="29"/>
      <c r="M10" s="32">
        <f t="shared" ref="M10:M73" si="0">IF(F10*I10&gt;0,F10*I10," ")</f>
        <v>0.06</v>
      </c>
      <c r="N10" s="32">
        <v>0.06</v>
      </c>
      <c r="O10" s="32">
        <v>1.1000000000000001</v>
      </c>
    </row>
    <row r="11" spans="1:16" x14ac:dyDescent="0.25">
      <c r="A11" s="26">
        <f t="shared" ref="A11:A74" si="1">A10+1</f>
        <v>2</v>
      </c>
      <c r="B11" s="29"/>
      <c r="C11" s="27" t="s">
        <v>374</v>
      </c>
      <c r="D11" s="28">
        <v>5</v>
      </c>
      <c r="E11" s="29"/>
      <c r="F11" s="30">
        <v>0.11</v>
      </c>
      <c r="G11" s="27" t="s">
        <v>377</v>
      </c>
      <c r="H11" s="34" t="s">
        <v>378</v>
      </c>
      <c r="I11" s="35">
        <v>1</v>
      </c>
      <c r="J11" s="29"/>
      <c r="K11" s="27" t="s">
        <v>29</v>
      </c>
      <c r="L11" s="29"/>
      <c r="M11" s="32">
        <f t="shared" si="0"/>
        <v>0.11</v>
      </c>
      <c r="N11" s="32">
        <v>0.11</v>
      </c>
      <c r="O11" s="32">
        <v>0.65</v>
      </c>
    </row>
    <row r="12" spans="1:16" x14ac:dyDescent="0.25">
      <c r="A12" s="26">
        <f t="shared" si="1"/>
        <v>3</v>
      </c>
      <c r="B12" s="29"/>
      <c r="C12" s="27" t="s">
        <v>374</v>
      </c>
      <c r="D12" s="28">
        <v>6</v>
      </c>
      <c r="E12" s="29"/>
      <c r="F12" s="30">
        <v>0.06</v>
      </c>
      <c r="G12" s="27" t="s">
        <v>379</v>
      </c>
      <c r="H12" s="34" t="s">
        <v>380</v>
      </c>
      <c r="I12" s="35">
        <v>1</v>
      </c>
      <c r="J12" s="29"/>
      <c r="K12" s="29"/>
      <c r="L12" s="29"/>
      <c r="M12" s="32">
        <f t="shared" si="0"/>
        <v>0.06</v>
      </c>
      <c r="N12" s="32">
        <v>0.06</v>
      </c>
      <c r="O12" s="32">
        <v>0.75</v>
      </c>
    </row>
    <row r="13" spans="1:16" x14ac:dyDescent="0.25">
      <c r="A13" s="26">
        <f t="shared" si="1"/>
        <v>4</v>
      </c>
      <c r="B13" s="29"/>
      <c r="C13" s="27" t="s">
        <v>374</v>
      </c>
      <c r="D13" s="28">
        <v>16</v>
      </c>
      <c r="E13" s="29"/>
      <c r="F13" s="30">
        <v>0.21</v>
      </c>
      <c r="G13" s="27" t="s">
        <v>381</v>
      </c>
      <c r="H13" s="34" t="s">
        <v>382</v>
      </c>
      <c r="I13" s="35">
        <v>1</v>
      </c>
      <c r="J13" s="29"/>
      <c r="K13" s="29"/>
      <c r="L13" s="29"/>
      <c r="M13" s="32">
        <f t="shared" si="0"/>
        <v>0.21</v>
      </c>
      <c r="N13" s="32">
        <v>0.21</v>
      </c>
      <c r="O13" s="32">
        <v>0.85</v>
      </c>
    </row>
    <row r="14" spans="1:16" x14ac:dyDescent="0.25">
      <c r="A14" s="26">
        <f t="shared" si="1"/>
        <v>5</v>
      </c>
      <c r="B14" s="29"/>
      <c r="C14" s="27" t="s">
        <v>374</v>
      </c>
      <c r="D14" s="28">
        <f t="shared" ref="D14:D20" si="2">D13+1</f>
        <v>17</v>
      </c>
      <c r="E14" s="29"/>
      <c r="F14" s="30">
        <v>0.21</v>
      </c>
      <c r="G14" s="27" t="s">
        <v>383</v>
      </c>
      <c r="H14" s="34" t="s">
        <v>384</v>
      </c>
      <c r="I14" s="35">
        <v>1</v>
      </c>
      <c r="J14" s="29"/>
      <c r="K14" s="29"/>
      <c r="L14" s="29"/>
      <c r="M14" s="32">
        <f t="shared" si="0"/>
        <v>0.21</v>
      </c>
      <c r="N14" s="32">
        <v>0.21</v>
      </c>
      <c r="O14" s="32">
        <v>1</v>
      </c>
    </row>
    <row r="15" spans="1:16" x14ac:dyDescent="0.25">
      <c r="A15" s="26">
        <f t="shared" si="1"/>
        <v>6</v>
      </c>
      <c r="B15" s="29"/>
      <c r="C15" s="27" t="s">
        <v>374</v>
      </c>
      <c r="D15" s="28">
        <f t="shared" si="2"/>
        <v>18</v>
      </c>
      <c r="E15" s="29"/>
      <c r="F15" s="30">
        <v>0.21</v>
      </c>
      <c r="G15" s="27" t="s">
        <v>90</v>
      </c>
      <c r="H15" s="34" t="s">
        <v>385</v>
      </c>
      <c r="I15" s="35">
        <v>1</v>
      </c>
      <c r="J15" s="29"/>
      <c r="K15" s="29"/>
      <c r="L15" s="29"/>
      <c r="M15" s="32">
        <f t="shared" si="0"/>
        <v>0.21</v>
      </c>
      <c r="N15" s="32">
        <v>0.21</v>
      </c>
      <c r="O15" s="32">
        <v>1.25</v>
      </c>
    </row>
    <row r="16" spans="1:16" x14ac:dyDescent="0.25">
      <c r="A16" s="26">
        <f t="shared" si="1"/>
        <v>7</v>
      </c>
      <c r="B16" s="29"/>
      <c r="C16" s="27" t="s">
        <v>374</v>
      </c>
      <c r="D16" s="28">
        <f t="shared" si="2"/>
        <v>19</v>
      </c>
      <c r="E16" s="29"/>
      <c r="F16" s="30">
        <v>0.28000000000000003</v>
      </c>
      <c r="G16" s="27" t="s">
        <v>386</v>
      </c>
      <c r="H16" s="34" t="s">
        <v>387</v>
      </c>
      <c r="I16" s="35">
        <v>1</v>
      </c>
      <c r="J16" s="29"/>
      <c r="K16" s="29"/>
      <c r="L16" s="29"/>
      <c r="M16" s="32">
        <f t="shared" si="0"/>
        <v>0.28000000000000003</v>
      </c>
      <c r="N16" s="32">
        <v>0.28000000000000003</v>
      </c>
      <c r="O16" s="32">
        <v>1</v>
      </c>
    </row>
    <row r="17" spans="1:15" x14ac:dyDescent="0.25">
      <c r="A17" s="26">
        <f t="shared" si="1"/>
        <v>8</v>
      </c>
      <c r="B17" s="29"/>
      <c r="C17" s="27" t="s">
        <v>374</v>
      </c>
      <c r="D17" s="28">
        <f t="shared" si="2"/>
        <v>20</v>
      </c>
      <c r="E17" s="29"/>
      <c r="F17" s="30">
        <v>0.28000000000000003</v>
      </c>
      <c r="G17" s="27" t="s">
        <v>388</v>
      </c>
      <c r="H17" s="34" t="s">
        <v>389</v>
      </c>
      <c r="I17" s="35">
        <v>1</v>
      </c>
      <c r="J17" s="29"/>
      <c r="K17" s="29"/>
      <c r="L17" s="29"/>
      <c r="M17" s="32">
        <f t="shared" si="0"/>
        <v>0.28000000000000003</v>
      </c>
      <c r="N17" s="32">
        <v>0.28000000000000003</v>
      </c>
      <c r="O17" s="32">
        <v>1</v>
      </c>
    </row>
    <row r="18" spans="1:15" x14ac:dyDescent="0.25">
      <c r="A18" s="26">
        <f t="shared" si="1"/>
        <v>9</v>
      </c>
      <c r="B18" s="29"/>
      <c r="C18" s="27" t="s">
        <v>374</v>
      </c>
      <c r="D18" s="28">
        <f t="shared" si="2"/>
        <v>21</v>
      </c>
      <c r="E18" s="29"/>
      <c r="F18" s="30">
        <v>0.28000000000000003</v>
      </c>
      <c r="G18" s="27" t="s">
        <v>129</v>
      </c>
      <c r="H18" s="34" t="s">
        <v>390</v>
      </c>
      <c r="I18" s="35">
        <v>1</v>
      </c>
      <c r="J18" s="29"/>
      <c r="K18" s="29"/>
      <c r="L18" s="29"/>
      <c r="M18" s="32">
        <f t="shared" si="0"/>
        <v>0.28000000000000003</v>
      </c>
      <c r="N18" s="32">
        <v>0.28000000000000003</v>
      </c>
      <c r="O18" s="32">
        <v>1</v>
      </c>
    </row>
    <row r="19" spans="1:15" x14ac:dyDescent="0.25">
      <c r="A19" s="26">
        <f t="shared" si="1"/>
        <v>10</v>
      </c>
      <c r="B19" s="29"/>
      <c r="C19" s="27" t="s">
        <v>374</v>
      </c>
      <c r="D19" s="28">
        <f t="shared" si="2"/>
        <v>22</v>
      </c>
      <c r="E19" s="29"/>
      <c r="F19" s="30">
        <v>0.33</v>
      </c>
      <c r="G19" s="27" t="s">
        <v>391</v>
      </c>
      <c r="H19" s="34" t="s">
        <v>392</v>
      </c>
      <c r="I19" s="35">
        <v>1</v>
      </c>
      <c r="J19" s="29"/>
      <c r="K19" s="29"/>
      <c r="L19" s="29"/>
      <c r="M19" s="32">
        <f t="shared" si="0"/>
        <v>0.33</v>
      </c>
      <c r="N19" s="32">
        <v>0.33</v>
      </c>
      <c r="O19" s="32">
        <v>1</v>
      </c>
    </row>
    <row r="20" spans="1:15" x14ac:dyDescent="0.25">
      <c r="A20" s="26">
        <f t="shared" si="1"/>
        <v>11</v>
      </c>
      <c r="B20" s="29"/>
      <c r="C20" s="27" t="s">
        <v>374</v>
      </c>
      <c r="D20" s="28">
        <f t="shared" si="2"/>
        <v>23</v>
      </c>
      <c r="E20" s="29"/>
      <c r="F20" s="30">
        <v>0.33</v>
      </c>
      <c r="G20" s="27" t="s">
        <v>393</v>
      </c>
      <c r="H20" s="34" t="s">
        <v>394</v>
      </c>
      <c r="I20" s="35">
        <v>1</v>
      </c>
      <c r="J20" s="29"/>
      <c r="K20" s="29"/>
      <c r="L20" s="29"/>
      <c r="M20" s="32">
        <f t="shared" si="0"/>
        <v>0.33</v>
      </c>
      <c r="N20" s="32">
        <v>0.33</v>
      </c>
      <c r="O20" s="32">
        <v>1</v>
      </c>
    </row>
    <row r="21" spans="1:15" x14ac:dyDescent="0.25">
      <c r="A21" s="26">
        <f t="shared" si="1"/>
        <v>12</v>
      </c>
      <c r="B21" s="29"/>
      <c r="C21" s="27" t="s">
        <v>374</v>
      </c>
      <c r="D21" s="28">
        <v>23</v>
      </c>
      <c r="E21" s="29"/>
      <c r="F21" s="30">
        <v>0.33</v>
      </c>
      <c r="G21" s="27" t="s">
        <v>393</v>
      </c>
      <c r="H21" s="34" t="s">
        <v>394</v>
      </c>
      <c r="I21" s="35">
        <v>1</v>
      </c>
      <c r="J21" s="29"/>
      <c r="K21" s="29"/>
      <c r="L21" s="27" t="s">
        <v>395</v>
      </c>
      <c r="M21" s="32">
        <f t="shared" si="0"/>
        <v>0.33</v>
      </c>
      <c r="N21" s="32">
        <v>0.33</v>
      </c>
      <c r="O21" s="32">
        <v>1</v>
      </c>
    </row>
    <row r="22" spans="1:15" x14ac:dyDescent="0.25">
      <c r="A22" s="26">
        <f t="shared" si="1"/>
        <v>13</v>
      </c>
      <c r="B22" s="29"/>
      <c r="C22" s="27" t="s">
        <v>374</v>
      </c>
      <c r="D22" s="28">
        <f>D21+1</f>
        <v>24</v>
      </c>
      <c r="E22" s="29"/>
      <c r="F22" s="30">
        <v>0.36</v>
      </c>
      <c r="G22" s="27" t="s">
        <v>396</v>
      </c>
      <c r="H22" s="34" t="s">
        <v>397</v>
      </c>
      <c r="I22" s="35">
        <v>1</v>
      </c>
      <c r="J22" s="29"/>
      <c r="K22" s="29"/>
      <c r="L22" s="29"/>
      <c r="M22" s="32">
        <f t="shared" si="0"/>
        <v>0.36</v>
      </c>
      <c r="N22" s="32">
        <v>0.36</v>
      </c>
      <c r="O22" s="32">
        <v>0.85</v>
      </c>
    </row>
    <row r="23" spans="1:15" x14ac:dyDescent="0.25">
      <c r="A23" s="26">
        <f t="shared" si="1"/>
        <v>14</v>
      </c>
      <c r="B23" s="29"/>
      <c r="C23" s="27" t="s">
        <v>374</v>
      </c>
      <c r="D23" s="28">
        <v>24</v>
      </c>
      <c r="E23" s="29"/>
      <c r="F23" s="30">
        <v>0.36</v>
      </c>
      <c r="G23" s="27" t="s">
        <v>396</v>
      </c>
      <c r="H23" s="34" t="s">
        <v>397</v>
      </c>
      <c r="I23" s="35">
        <v>1</v>
      </c>
      <c r="J23" s="29"/>
      <c r="K23" s="29"/>
      <c r="L23" s="27" t="s">
        <v>398</v>
      </c>
      <c r="M23" s="32">
        <f t="shared" si="0"/>
        <v>0.36</v>
      </c>
      <c r="N23" s="32">
        <v>0.36</v>
      </c>
      <c r="O23" s="32">
        <v>0.85</v>
      </c>
    </row>
    <row r="24" spans="1:15" x14ac:dyDescent="0.25">
      <c r="A24" s="26">
        <f t="shared" si="1"/>
        <v>15</v>
      </c>
      <c r="B24" s="29"/>
      <c r="C24" s="27" t="s">
        <v>374</v>
      </c>
      <c r="D24" s="28">
        <f t="shared" ref="D24:D86" si="3">D23+1</f>
        <v>25</v>
      </c>
      <c r="E24" s="29"/>
      <c r="F24" s="30">
        <v>0.4</v>
      </c>
      <c r="G24" s="29" t="s">
        <v>399</v>
      </c>
      <c r="H24" s="79" t="s">
        <v>400</v>
      </c>
      <c r="I24" s="29">
        <v>1</v>
      </c>
      <c r="J24" s="29"/>
      <c r="K24" s="29"/>
      <c r="L24" s="29"/>
      <c r="M24" s="32">
        <f t="shared" si="0"/>
        <v>0.4</v>
      </c>
      <c r="N24" s="33">
        <v>0.4</v>
      </c>
      <c r="O24" s="32">
        <v>0.9</v>
      </c>
    </row>
    <row r="25" spans="1:15" x14ac:dyDescent="0.25">
      <c r="A25" s="26">
        <f t="shared" si="1"/>
        <v>16</v>
      </c>
      <c r="B25" s="29"/>
      <c r="C25" s="27" t="s">
        <v>374</v>
      </c>
      <c r="D25" s="28">
        <v>27</v>
      </c>
      <c r="E25" s="29"/>
      <c r="F25" s="30">
        <v>0.55000000000000004</v>
      </c>
      <c r="G25" s="29" t="s">
        <v>401</v>
      </c>
      <c r="H25" s="79" t="s">
        <v>402</v>
      </c>
      <c r="I25" s="29">
        <v>1</v>
      </c>
      <c r="J25" s="29"/>
      <c r="K25" s="29"/>
      <c r="L25" s="29"/>
      <c r="M25" s="32">
        <f t="shared" si="0"/>
        <v>0.55000000000000004</v>
      </c>
      <c r="N25" s="33">
        <v>0.55000000000000004</v>
      </c>
      <c r="O25" s="32">
        <v>1.25</v>
      </c>
    </row>
    <row r="26" spans="1:15" x14ac:dyDescent="0.25">
      <c r="A26" s="26">
        <f t="shared" si="1"/>
        <v>17</v>
      </c>
      <c r="B26" s="29"/>
      <c r="C26" s="27" t="s">
        <v>374</v>
      </c>
      <c r="D26" s="28">
        <f t="shared" si="3"/>
        <v>28</v>
      </c>
      <c r="E26" s="29"/>
      <c r="F26" s="30"/>
      <c r="G26" s="29"/>
      <c r="H26" s="77"/>
      <c r="I26" s="29"/>
      <c r="J26" s="29"/>
      <c r="K26" s="29"/>
      <c r="L26" s="29"/>
      <c r="M26" s="32" t="str">
        <f t="shared" si="0"/>
        <v xml:space="preserve"> </v>
      </c>
      <c r="N26" s="33" t="s">
        <v>29</v>
      </c>
      <c r="O26" s="32"/>
    </row>
    <row r="27" spans="1:15" x14ac:dyDescent="0.25">
      <c r="A27" s="26">
        <f t="shared" si="1"/>
        <v>18</v>
      </c>
      <c r="B27" s="29"/>
      <c r="C27" s="27" t="s">
        <v>374</v>
      </c>
      <c r="D27" s="28">
        <f t="shared" si="3"/>
        <v>29</v>
      </c>
      <c r="E27" s="29"/>
      <c r="F27" s="30"/>
      <c r="G27" s="29"/>
      <c r="H27" s="77"/>
      <c r="I27" s="29"/>
      <c r="J27" s="29"/>
      <c r="K27" s="29"/>
      <c r="L27" s="29"/>
      <c r="M27" s="32" t="str">
        <f t="shared" si="0"/>
        <v xml:space="preserve"> </v>
      </c>
      <c r="N27" s="33" t="s">
        <v>29</v>
      </c>
      <c r="O27" s="32"/>
    </row>
    <row r="28" spans="1:15" x14ac:dyDescent="0.25">
      <c r="A28" s="26">
        <f t="shared" si="1"/>
        <v>19</v>
      </c>
      <c r="B28" s="29"/>
      <c r="C28" s="27" t="s">
        <v>374</v>
      </c>
      <c r="D28" s="28">
        <f t="shared" si="3"/>
        <v>30</v>
      </c>
      <c r="E28" s="29"/>
      <c r="F28" s="30"/>
      <c r="G28" s="29"/>
      <c r="H28" s="77"/>
      <c r="I28" s="29"/>
      <c r="J28" s="29"/>
      <c r="K28" s="29"/>
      <c r="L28" s="29"/>
      <c r="M28" s="32" t="str">
        <f t="shared" si="0"/>
        <v xml:space="preserve"> </v>
      </c>
      <c r="N28" s="33" t="s">
        <v>29</v>
      </c>
      <c r="O28" s="32"/>
    </row>
    <row r="29" spans="1:15" x14ac:dyDescent="0.25">
      <c r="A29" s="26">
        <f t="shared" si="1"/>
        <v>20</v>
      </c>
      <c r="B29" s="29"/>
      <c r="C29" s="27" t="s">
        <v>374</v>
      </c>
      <c r="D29" s="28">
        <f t="shared" si="3"/>
        <v>31</v>
      </c>
      <c r="E29" s="29"/>
      <c r="F29" s="30"/>
      <c r="G29" s="29"/>
      <c r="H29" s="77"/>
      <c r="I29" s="29"/>
      <c r="J29" s="29"/>
      <c r="K29" s="29"/>
      <c r="L29" s="29"/>
      <c r="M29" s="32" t="str">
        <f t="shared" si="0"/>
        <v xml:space="preserve"> </v>
      </c>
      <c r="N29" s="33" t="s">
        <v>29</v>
      </c>
      <c r="O29" s="32"/>
    </row>
    <row r="30" spans="1:15" x14ac:dyDescent="0.25">
      <c r="A30" s="26">
        <f t="shared" si="1"/>
        <v>21</v>
      </c>
      <c r="B30" s="29"/>
      <c r="C30" s="27" t="s">
        <v>374</v>
      </c>
      <c r="D30" s="28">
        <f t="shared" si="3"/>
        <v>32</v>
      </c>
      <c r="E30" s="29"/>
      <c r="F30" s="30"/>
      <c r="G30" s="29"/>
      <c r="H30" s="77"/>
      <c r="I30" s="29"/>
      <c r="J30" s="29"/>
      <c r="K30" s="29"/>
      <c r="L30" s="29"/>
      <c r="M30" s="32" t="str">
        <f t="shared" si="0"/>
        <v xml:space="preserve"> </v>
      </c>
      <c r="N30" s="33" t="s">
        <v>29</v>
      </c>
      <c r="O30" s="32"/>
    </row>
    <row r="31" spans="1:15" x14ac:dyDescent="0.25">
      <c r="A31" s="26">
        <f t="shared" si="1"/>
        <v>22</v>
      </c>
      <c r="B31" s="29"/>
      <c r="C31" s="27" t="s">
        <v>374</v>
      </c>
      <c r="D31" s="28">
        <f t="shared" si="3"/>
        <v>33</v>
      </c>
      <c r="E31" s="29"/>
      <c r="F31" s="30"/>
      <c r="G31" s="29"/>
      <c r="H31" s="77"/>
      <c r="I31" s="29"/>
      <c r="J31" s="29"/>
      <c r="K31" s="29"/>
      <c r="L31" s="29"/>
      <c r="M31" s="32" t="str">
        <f t="shared" si="0"/>
        <v xml:space="preserve"> </v>
      </c>
      <c r="N31" s="33" t="s">
        <v>29</v>
      </c>
      <c r="O31" s="32"/>
    </row>
    <row r="32" spans="1:15" x14ac:dyDescent="0.25">
      <c r="A32" s="26">
        <f t="shared" si="1"/>
        <v>23</v>
      </c>
      <c r="B32" s="29"/>
      <c r="C32" s="27" t="s">
        <v>374</v>
      </c>
      <c r="D32" s="28">
        <f t="shared" si="3"/>
        <v>34</v>
      </c>
      <c r="E32" s="29"/>
      <c r="F32" s="30"/>
      <c r="G32" s="29"/>
      <c r="H32" s="77"/>
      <c r="I32" s="29"/>
      <c r="J32" s="29"/>
      <c r="K32" s="29"/>
      <c r="L32" s="29"/>
      <c r="M32" s="32" t="str">
        <f t="shared" si="0"/>
        <v xml:space="preserve"> </v>
      </c>
      <c r="N32" s="33" t="s">
        <v>29</v>
      </c>
      <c r="O32" s="32"/>
    </row>
    <row r="33" spans="1:15" x14ac:dyDescent="0.25">
      <c r="A33" s="26">
        <f t="shared" si="1"/>
        <v>24</v>
      </c>
      <c r="B33" s="29"/>
      <c r="C33" s="27" t="s">
        <v>374</v>
      </c>
      <c r="D33" s="28">
        <f t="shared" si="3"/>
        <v>35</v>
      </c>
      <c r="E33" s="29"/>
      <c r="F33" s="30"/>
      <c r="G33" s="29"/>
      <c r="H33" s="77"/>
      <c r="I33" s="29"/>
      <c r="J33" s="29"/>
      <c r="K33" s="29"/>
      <c r="L33" s="29"/>
      <c r="M33" s="32" t="str">
        <f t="shared" si="0"/>
        <v xml:space="preserve"> </v>
      </c>
      <c r="N33" s="33" t="s">
        <v>29</v>
      </c>
      <c r="O33" s="32"/>
    </row>
    <row r="34" spans="1:15" x14ac:dyDescent="0.25">
      <c r="A34" s="26">
        <f t="shared" si="1"/>
        <v>25</v>
      </c>
      <c r="B34" s="29"/>
      <c r="C34" s="27" t="s">
        <v>374</v>
      </c>
      <c r="D34" s="28">
        <f t="shared" si="3"/>
        <v>36</v>
      </c>
      <c r="E34" s="29"/>
      <c r="F34" s="30"/>
      <c r="G34" s="29"/>
      <c r="H34" s="77"/>
      <c r="I34" s="29"/>
      <c r="J34" s="29"/>
      <c r="K34" s="29"/>
      <c r="L34" s="29"/>
      <c r="M34" s="32" t="str">
        <f t="shared" si="0"/>
        <v xml:space="preserve"> </v>
      </c>
      <c r="N34" s="33" t="s">
        <v>29</v>
      </c>
      <c r="O34" s="32"/>
    </row>
    <row r="35" spans="1:15" x14ac:dyDescent="0.25">
      <c r="A35" s="26">
        <f t="shared" si="1"/>
        <v>26</v>
      </c>
      <c r="B35" s="29"/>
      <c r="C35" s="27" t="s">
        <v>374</v>
      </c>
      <c r="D35" s="28">
        <f t="shared" si="3"/>
        <v>37</v>
      </c>
      <c r="E35" s="29"/>
      <c r="F35" s="30"/>
      <c r="G35" s="29"/>
      <c r="H35" s="77"/>
      <c r="I35" s="29"/>
      <c r="J35" s="29"/>
      <c r="K35" s="29"/>
      <c r="L35" s="29"/>
      <c r="M35" s="32" t="str">
        <f t="shared" si="0"/>
        <v xml:space="preserve"> </v>
      </c>
      <c r="N35" s="33" t="s">
        <v>29</v>
      </c>
      <c r="O35" s="32"/>
    </row>
    <row r="36" spans="1:15" x14ac:dyDescent="0.25">
      <c r="A36" s="26">
        <f t="shared" si="1"/>
        <v>27</v>
      </c>
      <c r="B36" s="29"/>
      <c r="C36" s="27" t="s">
        <v>374</v>
      </c>
      <c r="D36" s="28">
        <f t="shared" si="3"/>
        <v>38</v>
      </c>
      <c r="E36" s="29"/>
      <c r="F36" s="30"/>
      <c r="G36" s="29"/>
      <c r="H36" s="77"/>
      <c r="I36" s="29"/>
      <c r="J36" s="29"/>
      <c r="K36" s="29"/>
      <c r="L36" s="29"/>
      <c r="M36" s="32" t="str">
        <f t="shared" si="0"/>
        <v xml:space="preserve"> </v>
      </c>
      <c r="N36" s="33" t="s">
        <v>29</v>
      </c>
      <c r="O36" s="32"/>
    </row>
    <row r="37" spans="1:15" x14ac:dyDescent="0.25">
      <c r="A37" s="26">
        <f t="shared" si="1"/>
        <v>28</v>
      </c>
      <c r="B37" s="29"/>
      <c r="C37" s="27" t="s">
        <v>374</v>
      </c>
      <c r="D37" s="28">
        <f t="shared" si="3"/>
        <v>39</v>
      </c>
      <c r="E37" s="29"/>
      <c r="F37" s="30"/>
      <c r="G37" s="29"/>
      <c r="H37" s="77"/>
      <c r="I37" s="29"/>
      <c r="J37" s="29"/>
      <c r="K37" s="29"/>
      <c r="L37" s="29"/>
      <c r="M37" s="32" t="str">
        <f t="shared" si="0"/>
        <v xml:space="preserve"> </v>
      </c>
      <c r="N37" s="33" t="s">
        <v>29</v>
      </c>
      <c r="O37" s="32"/>
    </row>
    <row r="38" spans="1:15" x14ac:dyDescent="0.25">
      <c r="A38" s="26">
        <f t="shared" si="1"/>
        <v>29</v>
      </c>
      <c r="B38" s="29"/>
      <c r="C38" s="27" t="s">
        <v>374</v>
      </c>
      <c r="D38" s="28">
        <f t="shared" si="3"/>
        <v>40</v>
      </c>
      <c r="E38" s="29"/>
      <c r="F38" s="30"/>
      <c r="G38" s="29"/>
      <c r="H38" s="77"/>
      <c r="I38" s="29"/>
      <c r="J38" s="29"/>
      <c r="K38" s="29"/>
      <c r="L38" s="29"/>
      <c r="M38" s="32" t="str">
        <f t="shared" si="0"/>
        <v xml:space="preserve"> </v>
      </c>
      <c r="N38" s="33" t="s">
        <v>29</v>
      </c>
      <c r="O38" s="32"/>
    </row>
    <row r="39" spans="1:15" x14ac:dyDescent="0.25">
      <c r="A39" s="26">
        <f t="shared" si="1"/>
        <v>30</v>
      </c>
      <c r="B39" s="29"/>
      <c r="C39" s="27" t="s">
        <v>374</v>
      </c>
      <c r="D39" s="28">
        <f t="shared" si="3"/>
        <v>41</v>
      </c>
      <c r="E39" s="29"/>
      <c r="F39" s="30"/>
      <c r="G39" s="29"/>
      <c r="H39" s="77"/>
      <c r="I39" s="29"/>
      <c r="J39" s="29"/>
      <c r="K39" s="29"/>
      <c r="L39" s="29"/>
      <c r="M39" s="32" t="str">
        <f t="shared" si="0"/>
        <v xml:space="preserve"> </v>
      </c>
      <c r="N39" s="33" t="s">
        <v>29</v>
      </c>
      <c r="O39" s="32"/>
    </row>
    <row r="40" spans="1:15" x14ac:dyDescent="0.25">
      <c r="A40" s="26">
        <f t="shared" si="1"/>
        <v>31</v>
      </c>
      <c r="B40" s="29"/>
      <c r="C40" s="27" t="s">
        <v>374</v>
      </c>
      <c r="D40" s="28">
        <f t="shared" si="3"/>
        <v>42</v>
      </c>
      <c r="E40" s="29"/>
      <c r="F40" s="30"/>
      <c r="G40" s="29"/>
      <c r="H40" s="77"/>
      <c r="I40" s="29"/>
      <c r="J40" s="29"/>
      <c r="K40" s="29"/>
      <c r="L40" s="29"/>
      <c r="M40" s="32" t="str">
        <f t="shared" si="0"/>
        <v xml:space="preserve"> </v>
      </c>
      <c r="N40" s="33" t="s">
        <v>29</v>
      </c>
      <c r="O40" s="32"/>
    </row>
    <row r="41" spans="1:15" x14ac:dyDescent="0.25">
      <c r="A41" s="26">
        <f t="shared" si="1"/>
        <v>32</v>
      </c>
      <c r="B41" s="29"/>
      <c r="C41" s="27" t="s">
        <v>374</v>
      </c>
      <c r="D41" s="28">
        <f t="shared" si="3"/>
        <v>43</v>
      </c>
      <c r="E41" s="29"/>
      <c r="F41" s="30"/>
      <c r="G41" s="29"/>
      <c r="H41" s="77"/>
      <c r="I41" s="29"/>
      <c r="J41" s="29"/>
      <c r="K41" s="29"/>
      <c r="L41" s="29"/>
      <c r="M41" s="32" t="str">
        <f t="shared" si="0"/>
        <v xml:space="preserve"> </v>
      </c>
      <c r="N41" s="33" t="s">
        <v>29</v>
      </c>
      <c r="O41" s="32"/>
    </row>
    <row r="42" spans="1:15" x14ac:dyDescent="0.25">
      <c r="A42" s="26">
        <f t="shared" si="1"/>
        <v>33</v>
      </c>
      <c r="B42" s="29"/>
      <c r="C42" s="27" t="s">
        <v>374</v>
      </c>
      <c r="D42" s="28">
        <f t="shared" si="3"/>
        <v>44</v>
      </c>
      <c r="E42" s="29"/>
      <c r="F42" s="30"/>
      <c r="G42" s="29"/>
      <c r="H42" s="77"/>
      <c r="I42" s="29"/>
      <c r="J42" s="29"/>
      <c r="K42" s="29"/>
      <c r="L42" s="29"/>
      <c r="M42" s="32" t="str">
        <f t="shared" si="0"/>
        <v xml:space="preserve"> </v>
      </c>
      <c r="N42" s="33" t="s">
        <v>29</v>
      </c>
      <c r="O42" s="32"/>
    </row>
    <row r="43" spans="1:15" x14ac:dyDescent="0.25">
      <c r="A43" s="26">
        <f t="shared" si="1"/>
        <v>34</v>
      </c>
      <c r="B43" s="29"/>
      <c r="C43" s="27" t="s">
        <v>374</v>
      </c>
      <c r="D43" s="28">
        <f t="shared" si="3"/>
        <v>45</v>
      </c>
      <c r="E43" s="29"/>
      <c r="F43" s="30"/>
      <c r="G43" s="29"/>
      <c r="H43" s="77"/>
      <c r="I43" s="29"/>
      <c r="J43" s="29"/>
      <c r="K43" s="29"/>
      <c r="L43" s="29"/>
      <c r="M43" s="32" t="str">
        <f t="shared" si="0"/>
        <v xml:space="preserve"> </v>
      </c>
      <c r="N43" s="33" t="s">
        <v>29</v>
      </c>
      <c r="O43" s="32"/>
    </row>
    <row r="44" spans="1:15" x14ac:dyDescent="0.25">
      <c r="A44" s="26">
        <f t="shared" si="1"/>
        <v>35</v>
      </c>
      <c r="B44" s="29"/>
      <c r="C44" s="27" t="s">
        <v>374</v>
      </c>
      <c r="D44" s="28">
        <f t="shared" si="3"/>
        <v>46</v>
      </c>
      <c r="E44" s="29"/>
      <c r="F44" s="30"/>
      <c r="G44" s="29"/>
      <c r="H44" s="77"/>
      <c r="I44" s="29"/>
      <c r="J44" s="29"/>
      <c r="K44" s="29"/>
      <c r="L44" s="29"/>
      <c r="M44" s="32" t="str">
        <f t="shared" si="0"/>
        <v xml:space="preserve"> </v>
      </c>
      <c r="N44" s="33" t="s">
        <v>29</v>
      </c>
      <c r="O44" s="32"/>
    </row>
    <row r="45" spans="1:15" x14ac:dyDescent="0.25">
      <c r="A45" s="26">
        <f t="shared" si="1"/>
        <v>36</v>
      </c>
      <c r="B45" s="29"/>
      <c r="C45" s="27" t="s">
        <v>374</v>
      </c>
      <c r="D45" s="28">
        <f t="shared" si="3"/>
        <v>47</v>
      </c>
      <c r="E45" s="29"/>
      <c r="F45" s="30"/>
      <c r="G45" s="29"/>
      <c r="H45" s="77"/>
      <c r="I45" s="29"/>
      <c r="J45" s="29"/>
      <c r="K45" s="29"/>
      <c r="L45" s="29"/>
      <c r="M45" s="32" t="str">
        <f t="shared" si="0"/>
        <v xml:space="preserve"> </v>
      </c>
      <c r="N45" s="33" t="s">
        <v>29</v>
      </c>
      <c r="O45" s="32"/>
    </row>
    <row r="46" spans="1:15" x14ac:dyDescent="0.25">
      <c r="A46" s="26">
        <f t="shared" si="1"/>
        <v>37</v>
      </c>
      <c r="B46" s="29"/>
      <c r="C46" s="27" t="s">
        <v>374</v>
      </c>
      <c r="D46" s="28">
        <f t="shared" si="3"/>
        <v>48</v>
      </c>
      <c r="E46" s="29"/>
      <c r="F46" s="30"/>
      <c r="G46" s="29"/>
      <c r="H46" s="77"/>
      <c r="I46" s="29"/>
      <c r="J46" s="29"/>
      <c r="K46" s="29"/>
      <c r="L46" s="29"/>
      <c r="M46" s="32" t="str">
        <f t="shared" si="0"/>
        <v xml:space="preserve"> </v>
      </c>
      <c r="N46" s="33" t="s">
        <v>29</v>
      </c>
      <c r="O46" s="32"/>
    </row>
    <row r="47" spans="1:15" x14ac:dyDescent="0.25">
      <c r="A47" s="26">
        <f t="shared" si="1"/>
        <v>38</v>
      </c>
      <c r="B47" s="29"/>
      <c r="C47" s="27" t="s">
        <v>374</v>
      </c>
      <c r="D47" s="28">
        <f t="shared" si="3"/>
        <v>49</v>
      </c>
      <c r="E47" s="29"/>
      <c r="F47" s="30"/>
      <c r="G47" s="29"/>
      <c r="H47" s="77"/>
      <c r="I47" s="29"/>
      <c r="J47" s="29"/>
      <c r="K47" s="29"/>
      <c r="L47" s="29"/>
      <c r="M47" s="32" t="str">
        <f t="shared" si="0"/>
        <v xml:space="preserve"> </v>
      </c>
      <c r="N47" s="33" t="s">
        <v>29</v>
      </c>
      <c r="O47" s="32"/>
    </row>
    <row r="48" spans="1:15" x14ac:dyDescent="0.25">
      <c r="A48" s="26">
        <f t="shared" si="1"/>
        <v>39</v>
      </c>
      <c r="B48" s="29"/>
      <c r="C48" s="27" t="s">
        <v>374</v>
      </c>
      <c r="D48" s="28">
        <f t="shared" si="3"/>
        <v>50</v>
      </c>
      <c r="E48" s="29"/>
      <c r="F48" s="30"/>
      <c r="G48" s="29"/>
      <c r="H48" s="77"/>
      <c r="I48" s="29"/>
      <c r="J48" s="29"/>
      <c r="K48" s="29"/>
      <c r="L48" s="29"/>
      <c r="M48" s="32" t="str">
        <f t="shared" si="0"/>
        <v xml:space="preserve"> </v>
      </c>
      <c r="N48" s="33" t="s">
        <v>29</v>
      </c>
      <c r="O48" s="32"/>
    </row>
    <row r="49" spans="1:15" x14ac:dyDescent="0.25">
      <c r="A49" s="26">
        <f t="shared" si="1"/>
        <v>40</v>
      </c>
      <c r="B49" s="29"/>
      <c r="C49" s="27" t="s">
        <v>374</v>
      </c>
      <c r="D49" s="28">
        <f t="shared" si="3"/>
        <v>51</v>
      </c>
      <c r="E49" s="29"/>
      <c r="F49" s="30"/>
      <c r="G49" s="29"/>
      <c r="H49" s="77"/>
      <c r="I49" s="29"/>
      <c r="J49" s="29"/>
      <c r="K49" s="29"/>
      <c r="L49" s="29"/>
      <c r="M49" s="32" t="str">
        <f t="shared" si="0"/>
        <v xml:space="preserve"> </v>
      </c>
      <c r="N49" s="33" t="s">
        <v>29</v>
      </c>
      <c r="O49" s="32"/>
    </row>
    <row r="50" spans="1:15" x14ac:dyDescent="0.25">
      <c r="A50" s="26">
        <f t="shared" si="1"/>
        <v>41</v>
      </c>
      <c r="B50" s="29"/>
      <c r="C50" s="27" t="s">
        <v>374</v>
      </c>
      <c r="D50" s="28">
        <f t="shared" si="3"/>
        <v>52</v>
      </c>
      <c r="E50" s="29"/>
      <c r="F50" s="30"/>
      <c r="G50" s="29"/>
      <c r="H50" s="77"/>
      <c r="I50" s="29"/>
      <c r="J50" s="29"/>
      <c r="K50" s="29"/>
      <c r="L50" s="29"/>
      <c r="M50" s="32" t="str">
        <f t="shared" si="0"/>
        <v xml:space="preserve"> </v>
      </c>
      <c r="N50" s="33" t="s">
        <v>29</v>
      </c>
      <c r="O50" s="32"/>
    </row>
    <row r="51" spans="1:15" x14ac:dyDescent="0.25">
      <c r="A51" s="26">
        <f t="shared" si="1"/>
        <v>42</v>
      </c>
      <c r="B51" s="29"/>
      <c r="C51" s="27" t="s">
        <v>374</v>
      </c>
      <c r="D51" s="28">
        <f t="shared" si="3"/>
        <v>53</v>
      </c>
      <c r="E51" s="29"/>
      <c r="F51" s="30"/>
      <c r="G51" s="29"/>
      <c r="H51" s="77"/>
      <c r="I51" s="29"/>
      <c r="J51" s="29"/>
      <c r="K51" s="29"/>
      <c r="L51" s="29"/>
      <c r="M51" s="32" t="str">
        <f t="shared" si="0"/>
        <v xml:space="preserve"> </v>
      </c>
      <c r="N51" s="33" t="s">
        <v>29</v>
      </c>
      <c r="O51" s="32"/>
    </row>
    <row r="52" spans="1:15" x14ac:dyDescent="0.25">
      <c r="A52" s="26">
        <f t="shared" si="1"/>
        <v>43</v>
      </c>
      <c r="B52" s="29"/>
      <c r="C52" s="27" t="s">
        <v>374</v>
      </c>
      <c r="D52" s="28">
        <f t="shared" si="3"/>
        <v>54</v>
      </c>
      <c r="E52" s="29"/>
      <c r="F52" s="30"/>
      <c r="G52" s="29"/>
      <c r="H52" s="77"/>
      <c r="I52" s="29"/>
      <c r="J52" s="29"/>
      <c r="K52" s="29"/>
      <c r="L52" s="29"/>
      <c r="M52" s="32" t="str">
        <f t="shared" si="0"/>
        <v xml:space="preserve"> </v>
      </c>
      <c r="N52" s="33" t="s">
        <v>29</v>
      </c>
      <c r="O52" s="32"/>
    </row>
    <row r="53" spans="1:15" x14ac:dyDescent="0.25">
      <c r="A53" s="26">
        <f t="shared" si="1"/>
        <v>44</v>
      </c>
      <c r="B53" s="29"/>
      <c r="C53" s="27" t="s">
        <v>374</v>
      </c>
      <c r="D53" s="28">
        <f t="shared" si="3"/>
        <v>55</v>
      </c>
      <c r="E53" s="29"/>
      <c r="F53" s="30"/>
      <c r="G53" s="29"/>
      <c r="H53" s="77"/>
      <c r="I53" s="29"/>
      <c r="J53" s="29"/>
      <c r="K53" s="29"/>
      <c r="L53" s="29"/>
      <c r="M53" s="32" t="str">
        <f t="shared" si="0"/>
        <v xml:space="preserve"> </v>
      </c>
      <c r="N53" s="33" t="s">
        <v>29</v>
      </c>
      <c r="O53" s="32"/>
    </row>
    <row r="54" spans="1:15" x14ac:dyDescent="0.25">
      <c r="A54" s="26">
        <f t="shared" si="1"/>
        <v>45</v>
      </c>
      <c r="B54" s="29"/>
      <c r="C54" s="27" t="s">
        <v>374</v>
      </c>
      <c r="D54" s="28">
        <f t="shared" si="3"/>
        <v>56</v>
      </c>
      <c r="E54" s="29"/>
      <c r="F54" s="30"/>
      <c r="G54" s="29"/>
      <c r="H54" s="77"/>
      <c r="I54" s="29"/>
      <c r="J54" s="29"/>
      <c r="K54" s="29"/>
      <c r="L54" s="29"/>
      <c r="M54" s="32" t="str">
        <f t="shared" si="0"/>
        <v xml:space="preserve"> </v>
      </c>
      <c r="N54" s="33" t="s">
        <v>29</v>
      </c>
      <c r="O54" s="32"/>
    </row>
    <row r="55" spans="1:15" x14ac:dyDescent="0.25">
      <c r="A55" s="26">
        <f t="shared" si="1"/>
        <v>46</v>
      </c>
      <c r="B55" s="29"/>
      <c r="C55" s="27" t="s">
        <v>374</v>
      </c>
      <c r="D55" s="28">
        <f t="shared" si="3"/>
        <v>57</v>
      </c>
      <c r="E55" s="29"/>
      <c r="F55" s="30"/>
      <c r="G55" s="29"/>
      <c r="H55" s="77"/>
      <c r="I55" s="29"/>
      <c r="J55" s="29"/>
      <c r="K55" s="29"/>
      <c r="L55" s="29"/>
      <c r="M55" s="32" t="str">
        <f t="shared" si="0"/>
        <v xml:space="preserve"> </v>
      </c>
      <c r="N55" s="33" t="s">
        <v>29</v>
      </c>
      <c r="O55" s="32"/>
    </row>
    <row r="56" spans="1:15" x14ac:dyDescent="0.25">
      <c r="A56" s="26">
        <f t="shared" si="1"/>
        <v>47</v>
      </c>
      <c r="B56" s="29"/>
      <c r="C56" s="27" t="s">
        <v>374</v>
      </c>
      <c r="D56" s="28">
        <f t="shared" si="3"/>
        <v>58</v>
      </c>
      <c r="E56" s="29"/>
      <c r="F56" s="30"/>
      <c r="G56" s="29"/>
      <c r="H56" s="77"/>
      <c r="I56" s="29"/>
      <c r="J56" s="29"/>
      <c r="K56" s="29"/>
      <c r="L56" s="29"/>
      <c r="M56" s="32" t="str">
        <f t="shared" si="0"/>
        <v xml:space="preserve"> </v>
      </c>
      <c r="N56" s="33" t="s">
        <v>29</v>
      </c>
      <c r="O56" s="32"/>
    </row>
    <row r="57" spans="1:15" x14ac:dyDescent="0.25">
      <c r="A57" s="26">
        <f t="shared" si="1"/>
        <v>48</v>
      </c>
      <c r="B57" s="29"/>
      <c r="C57" s="27" t="s">
        <v>374</v>
      </c>
      <c r="D57" s="28">
        <f t="shared" si="3"/>
        <v>59</v>
      </c>
      <c r="E57" s="29"/>
      <c r="F57" s="30"/>
      <c r="G57" s="29"/>
      <c r="H57" s="77"/>
      <c r="I57" s="29"/>
      <c r="J57" s="29"/>
      <c r="K57" s="29"/>
      <c r="L57" s="29"/>
      <c r="M57" s="32" t="str">
        <f t="shared" si="0"/>
        <v xml:space="preserve"> </v>
      </c>
      <c r="N57" s="33" t="s">
        <v>29</v>
      </c>
      <c r="O57" s="32"/>
    </row>
    <row r="58" spans="1:15" x14ac:dyDescent="0.25">
      <c r="A58" s="26">
        <f t="shared" si="1"/>
        <v>49</v>
      </c>
      <c r="B58" s="29"/>
      <c r="C58" s="27" t="s">
        <v>374</v>
      </c>
      <c r="D58" s="28">
        <f t="shared" si="3"/>
        <v>60</v>
      </c>
      <c r="E58" s="29"/>
      <c r="F58" s="30"/>
      <c r="G58" s="29"/>
      <c r="H58" s="77"/>
      <c r="I58" s="29"/>
      <c r="J58" s="29"/>
      <c r="K58" s="29"/>
      <c r="L58" s="29"/>
      <c r="M58" s="32" t="str">
        <f t="shared" si="0"/>
        <v xml:space="preserve"> </v>
      </c>
      <c r="N58" s="33" t="s">
        <v>29</v>
      </c>
      <c r="O58" s="32"/>
    </row>
    <row r="59" spans="1:15" x14ac:dyDescent="0.25">
      <c r="A59" s="26">
        <f t="shared" si="1"/>
        <v>50</v>
      </c>
      <c r="B59" s="29"/>
      <c r="C59" s="27" t="s">
        <v>374</v>
      </c>
      <c r="D59" s="28">
        <f t="shared" si="3"/>
        <v>61</v>
      </c>
      <c r="E59" s="29"/>
      <c r="F59" s="30"/>
      <c r="G59" s="29"/>
      <c r="H59" s="77"/>
      <c r="I59" s="29"/>
      <c r="J59" s="29"/>
      <c r="K59" s="29"/>
      <c r="L59" s="29"/>
      <c r="M59" s="32" t="str">
        <f t="shared" si="0"/>
        <v xml:space="preserve"> </v>
      </c>
      <c r="N59" s="33" t="s">
        <v>29</v>
      </c>
      <c r="O59" s="32"/>
    </row>
    <row r="60" spans="1:15" x14ac:dyDescent="0.25">
      <c r="A60" s="26">
        <f t="shared" si="1"/>
        <v>51</v>
      </c>
      <c r="B60" s="27" t="s">
        <v>29</v>
      </c>
      <c r="C60" s="27" t="s">
        <v>374</v>
      </c>
      <c r="D60" s="28">
        <f t="shared" si="3"/>
        <v>62</v>
      </c>
      <c r="E60" s="29"/>
      <c r="F60" s="76" t="s">
        <v>29</v>
      </c>
      <c r="G60" s="29"/>
      <c r="H60" s="34" t="s">
        <v>29</v>
      </c>
      <c r="I60" s="29"/>
      <c r="J60" s="29"/>
      <c r="K60" s="29"/>
      <c r="L60" s="29"/>
      <c r="M60" s="32" t="str">
        <f t="shared" si="0"/>
        <v xml:space="preserve"> </v>
      </c>
      <c r="N60" s="33" t="s">
        <v>29</v>
      </c>
      <c r="O60" s="32"/>
    </row>
    <row r="61" spans="1:15" x14ac:dyDescent="0.25">
      <c r="A61" s="26">
        <f t="shared" si="1"/>
        <v>52</v>
      </c>
      <c r="B61" s="29"/>
      <c r="C61" s="27" t="s">
        <v>374</v>
      </c>
      <c r="D61" s="28">
        <f t="shared" si="3"/>
        <v>63</v>
      </c>
      <c r="E61" s="29"/>
      <c r="F61" s="30"/>
      <c r="G61" s="29"/>
      <c r="H61" s="77"/>
      <c r="I61" s="29"/>
      <c r="J61" s="29"/>
      <c r="K61" s="29"/>
      <c r="L61" s="29"/>
      <c r="M61" s="32" t="str">
        <f t="shared" si="0"/>
        <v xml:space="preserve"> </v>
      </c>
      <c r="N61" s="33" t="s">
        <v>29</v>
      </c>
      <c r="O61" s="32"/>
    </row>
    <row r="62" spans="1:15" x14ac:dyDescent="0.25">
      <c r="A62" s="26">
        <f t="shared" si="1"/>
        <v>53</v>
      </c>
      <c r="B62" s="29"/>
      <c r="C62" s="27" t="s">
        <v>374</v>
      </c>
      <c r="D62" s="28">
        <f t="shared" si="3"/>
        <v>64</v>
      </c>
      <c r="E62" s="29"/>
      <c r="F62" s="30"/>
      <c r="G62" s="29"/>
      <c r="H62" s="77"/>
      <c r="I62" s="29"/>
      <c r="J62" s="29"/>
      <c r="K62" s="29"/>
      <c r="L62" s="29"/>
      <c r="M62" s="32" t="str">
        <f t="shared" si="0"/>
        <v xml:space="preserve"> </v>
      </c>
      <c r="N62" s="33" t="s">
        <v>29</v>
      </c>
      <c r="O62" s="32"/>
    </row>
    <row r="63" spans="1:15" x14ac:dyDescent="0.25">
      <c r="A63" s="26">
        <f t="shared" si="1"/>
        <v>54</v>
      </c>
      <c r="B63" s="29"/>
      <c r="C63" s="27" t="s">
        <v>374</v>
      </c>
      <c r="D63" s="28">
        <f t="shared" si="3"/>
        <v>65</v>
      </c>
      <c r="E63" s="29"/>
      <c r="F63" s="30"/>
      <c r="G63" s="29"/>
      <c r="H63" s="77"/>
      <c r="I63" s="29"/>
      <c r="J63" s="29"/>
      <c r="K63" s="29"/>
      <c r="L63" s="29"/>
      <c r="M63" s="32" t="str">
        <f t="shared" si="0"/>
        <v xml:space="preserve"> </v>
      </c>
      <c r="N63" s="33" t="s">
        <v>29</v>
      </c>
      <c r="O63" s="32"/>
    </row>
    <row r="64" spans="1:15" x14ac:dyDescent="0.25">
      <c r="A64" s="26">
        <f t="shared" si="1"/>
        <v>55</v>
      </c>
      <c r="B64" s="29"/>
      <c r="C64" s="27" t="s">
        <v>374</v>
      </c>
      <c r="D64" s="28">
        <f t="shared" si="3"/>
        <v>66</v>
      </c>
      <c r="E64" s="29"/>
      <c r="F64" s="30"/>
      <c r="G64" s="29"/>
      <c r="H64" s="77"/>
      <c r="I64" s="29"/>
      <c r="J64" s="29"/>
      <c r="K64" s="29"/>
      <c r="L64" s="29"/>
      <c r="M64" s="32" t="str">
        <f t="shared" si="0"/>
        <v xml:space="preserve"> </v>
      </c>
      <c r="N64" s="33" t="s">
        <v>29</v>
      </c>
      <c r="O64" s="32"/>
    </row>
    <row r="65" spans="1:15" x14ac:dyDescent="0.25">
      <c r="A65" s="26">
        <f t="shared" si="1"/>
        <v>56</v>
      </c>
      <c r="B65" s="29"/>
      <c r="C65" s="27" t="s">
        <v>374</v>
      </c>
      <c r="D65" s="28">
        <f t="shared" si="3"/>
        <v>67</v>
      </c>
      <c r="E65" s="29"/>
      <c r="F65" s="30"/>
      <c r="G65" s="29"/>
      <c r="H65" s="77"/>
      <c r="I65" s="29"/>
      <c r="J65" s="29"/>
      <c r="K65" s="29"/>
      <c r="L65" s="29"/>
      <c r="M65" s="32" t="str">
        <f t="shared" si="0"/>
        <v xml:space="preserve"> </v>
      </c>
      <c r="N65" s="33" t="s">
        <v>29</v>
      </c>
      <c r="O65" s="32"/>
    </row>
    <row r="66" spans="1:15" x14ac:dyDescent="0.25">
      <c r="A66" s="26">
        <f t="shared" si="1"/>
        <v>57</v>
      </c>
      <c r="B66" s="29"/>
      <c r="C66" s="27" t="s">
        <v>374</v>
      </c>
      <c r="D66" s="28">
        <f t="shared" si="3"/>
        <v>68</v>
      </c>
      <c r="E66" s="29"/>
      <c r="F66" s="30"/>
      <c r="G66" s="29"/>
      <c r="H66" s="77"/>
      <c r="I66" s="29"/>
      <c r="J66" s="29"/>
      <c r="K66" s="29"/>
      <c r="L66" s="29"/>
      <c r="M66" s="32" t="str">
        <f t="shared" si="0"/>
        <v xml:space="preserve"> </v>
      </c>
      <c r="N66" s="33" t="s">
        <v>29</v>
      </c>
      <c r="O66" s="32"/>
    </row>
    <row r="67" spans="1:15" x14ac:dyDescent="0.25">
      <c r="A67" s="26">
        <f t="shared" si="1"/>
        <v>58</v>
      </c>
      <c r="B67" s="29"/>
      <c r="C67" s="27" t="s">
        <v>374</v>
      </c>
      <c r="D67" s="28">
        <f t="shared" si="3"/>
        <v>69</v>
      </c>
      <c r="E67" s="29"/>
      <c r="F67" s="30"/>
      <c r="G67" s="29"/>
      <c r="H67" s="77"/>
      <c r="I67" s="29"/>
      <c r="J67" s="29"/>
      <c r="K67" s="29"/>
      <c r="L67" s="29"/>
      <c r="M67" s="32" t="str">
        <f t="shared" si="0"/>
        <v xml:space="preserve"> </v>
      </c>
      <c r="N67" s="33" t="s">
        <v>29</v>
      </c>
      <c r="O67" s="32"/>
    </row>
    <row r="68" spans="1:15" x14ac:dyDescent="0.25">
      <c r="A68" s="26">
        <f t="shared" si="1"/>
        <v>59</v>
      </c>
      <c r="B68" s="29"/>
      <c r="C68" s="27" t="s">
        <v>374</v>
      </c>
      <c r="D68" s="28">
        <f t="shared" si="3"/>
        <v>70</v>
      </c>
      <c r="E68" s="29"/>
      <c r="F68" s="30"/>
      <c r="G68" s="29"/>
      <c r="H68" s="77"/>
      <c r="I68" s="29"/>
      <c r="J68" s="29"/>
      <c r="K68" s="29"/>
      <c r="L68" s="29"/>
      <c r="M68" s="32" t="str">
        <f t="shared" si="0"/>
        <v xml:space="preserve"> </v>
      </c>
      <c r="N68" s="33" t="s">
        <v>29</v>
      </c>
      <c r="O68" s="32"/>
    </row>
    <row r="69" spans="1:15" x14ac:dyDescent="0.25">
      <c r="A69" s="26">
        <f t="shared" si="1"/>
        <v>60</v>
      </c>
      <c r="B69" s="29"/>
      <c r="C69" s="27" t="s">
        <v>374</v>
      </c>
      <c r="D69" s="28">
        <f t="shared" si="3"/>
        <v>71</v>
      </c>
      <c r="E69" s="29"/>
      <c r="F69" s="30"/>
      <c r="G69" s="29"/>
      <c r="H69" s="77"/>
      <c r="I69" s="29"/>
      <c r="J69" s="29"/>
      <c r="K69" s="29"/>
      <c r="L69" s="29"/>
      <c r="M69" s="32" t="str">
        <f t="shared" si="0"/>
        <v xml:space="preserve"> </v>
      </c>
      <c r="N69" s="33" t="s">
        <v>29</v>
      </c>
      <c r="O69" s="32"/>
    </row>
    <row r="70" spans="1:15" x14ac:dyDescent="0.25">
      <c r="A70" s="26">
        <f t="shared" si="1"/>
        <v>61</v>
      </c>
      <c r="B70" s="29"/>
      <c r="C70" s="27" t="s">
        <v>374</v>
      </c>
      <c r="D70" s="28">
        <f t="shared" si="3"/>
        <v>72</v>
      </c>
      <c r="E70" s="29"/>
      <c r="F70" s="30"/>
      <c r="G70" s="29"/>
      <c r="H70" s="77"/>
      <c r="I70" s="29"/>
      <c r="J70" s="29"/>
      <c r="K70" s="29"/>
      <c r="L70" s="29"/>
      <c r="M70" s="32" t="str">
        <f t="shared" si="0"/>
        <v xml:space="preserve"> </v>
      </c>
      <c r="N70" s="33" t="s">
        <v>29</v>
      </c>
      <c r="O70" s="32"/>
    </row>
    <row r="71" spans="1:15" x14ac:dyDescent="0.25">
      <c r="A71" s="26">
        <f t="shared" si="1"/>
        <v>62</v>
      </c>
      <c r="B71" s="29"/>
      <c r="C71" s="27" t="s">
        <v>374</v>
      </c>
      <c r="D71" s="28">
        <f t="shared" si="3"/>
        <v>73</v>
      </c>
      <c r="E71" s="29"/>
      <c r="F71" s="30"/>
      <c r="G71" s="29"/>
      <c r="H71" s="77"/>
      <c r="I71" s="29"/>
      <c r="J71" s="29"/>
      <c r="K71" s="29"/>
      <c r="L71" s="29"/>
      <c r="M71" s="32" t="str">
        <f t="shared" si="0"/>
        <v xml:space="preserve"> </v>
      </c>
      <c r="N71" s="33" t="s">
        <v>29</v>
      </c>
      <c r="O71" s="32"/>
    </row>
    <row r="72" spans="1:15" x14ac:dyDescent="0.25">
      <c r="A72" s="26">
        <f t="shared" si="1"/>
        <v>63</v>
      </c>
      <c r="B72" s="29"/>
      <c r="C72" s="27" t="s">
        <v>374</v>
      </c>
      <c r="D72" s="28">
        <f t="shared" si="3"/>
        <v>74</v>
      </c>
      <c r="E72" s="29"/>
      <c r="F72" s="30"/>
      <c r="G72" s="29"/>
      <c r="H72" s="77"/>
      <c r="I72" s="29"/>
      <c r="J72" s="29"/>
      <c r="K72" s="29"/>
      <c r="L72" s="29"/>
      <c r="M72" s="32" t="str">
        <f t="shared" si="0"/>
        <v xml:space="preserve"> </v>
      </c>
      <c r="N72" s="33" t="s">
        <v>29</v>
      </c>
      <c r="O72" s="32"/>
    </row>
    <row r="73" spans="1:15" x14ac:dyDescent="0.25">
      <c r="A73" s="26">
        <f t="shared" si="1"/>
        <v>64</v>
      </c>
      <c r="B73" s="29"/>
      <c r="C73" s="27" t="s">
        <v>374</v>
      </c>
      <c r="D73" s="28">
        <f t="shared" si="3"/>
        <v>75</v>
      </c>
      <c r="E73" s="29"/>
      <c r="F73" s="30"/>
      <c r="G73" s="29"/>
      <c r="H73" s="77"/>
      <c r="I73" s="29"/>
      <c r="J73" s="29"/>
      <c r="K73" s="29"/>
      <c r="L73" s="29"/>
      <c r="M73" s="32" t="str">
        <f t="shared" si="0"/>
        <v xml:space="preserve"> </v>
      </c>
      <c r="N73" s="33" t="s">
        <v>29</v>
      </c>
      <c r="O73" s="32"/>
    </row>
    <row r="74" spans="1:15" x14ac:dyDescent="0.25">
      <c r="A74" s="26">
        <f t="shared" si="1"/>
        <v>65</v>
      </c>
      <c r="B74" s="29"/>
      <c r="C74" s="27" t="s">
        <v>374</v>
      </c>
      <c r="D74" s="28">
        <f t="shared" si="3"/>
        <v>76</v>
      </c>
      <c r="E74" s="29"/>
      <c r="F74" s="30"/>
      <c r="G74" s="29"/>
      <c r="H74" s="77"/>
      <c r="I74" s="29"/>
      <c r="J74" s="29"/>
      <c r="K74" s="29"/>
      <c r="L74" s="29"/>
      <c r="M74" s="32" t="str">
        <f t="shared" ref="M74:M86" si="4">IF(F74*I74&gt;0,F74*I74," ")</f>
        <v xml:space="preserve"> </v>
      </c>
      <c r="N74" s="33" t="s">
        <v>29</v>
      </c>
      <c r="O74" s="32"/>
    </row>
    <row r="75" spans="1:15" x14ac:dyDescent="0.25">
      <c r="A75" s="26">
        <f t="shared" ref="A75:A86" si="5">A74+1</f>
        <v>66</v>
      </c>
      <c r="B75" s="29"/>
      <c r="C75" s="27" t="s">
        <v>374</v>
      </c>
      <c r="D75" s="28">
        <f t="shared" si="3"/>
        <v>77</v>
      </c>
      <c r="E75" s="29"/>
      <c r="F75" s="30"/>
      <c r="G75" s="29"/>
      <c r="H75" s="77"/>
      <c r="I75" s="29"/>
      <c r="J75" s="29"/>
      <c r="K75" s="29"/>
      <c r="L75" s="29"/>
      <c r="M75" s="32" t="str">
        <f t="shared" si="4"/>
        <v xml:space="preserve"> </v>
      </c>
      <c r="N75" s="33" t="s">
        <v>29</v>
      </c>
      <c r="O75" s="32"/>
    </row>
    <row r="76" spans="1:15" x14ac:dyDescent="0.25">
      <c r="A76" s="26">
        <f t="shared" si="5"/>
        <v>67</v>
      </c>
      <c r="B76" s="29"/>
      <c r="C76" s="27" t="s">
        <v>374</v>
      </c>
      <c r="D76" s="28">
        <f t="shared" si="3"/>
        <v>78</v>
      </c>
      <c r="E76" s="29"/>
      <c r="F76" s="30"/>
      <c r="G76" s="29"/>
      <c r="H76" s="77"/>
      <c r="I76" s="29"/>
      <c r="J76" s="29"/>
      <c r="K76" s="29"/>
      <c r="L76" s="29"/>
      <c r="M76" s="32" t="str">
        <f t="shared" si="4"/>
        <v xml:space="preserve"> </v>
      </c>
      <c r="N76" s="33" t="s">
        <v>29</v>
      </c>
      <c r="O76" s="32"/>
    </row>
    <row r="77" spans="1:15" x14ac:dyDescent="0.25">
      <c r="A77" s="26">
        <f t="shared" si="5"/>
        <v>68</v>
      </c>
      <c r="B77" s="29"/>
      <c r="C77" s="27" t="s">
        <v>374</v>
      </c>
      <c r="D77" s="28">
        <f t="shared" si="3"/>
        <v>79</v>
      </c>
      <c r="E77" s="29"/>
      <c r="F77" s="30"/>
      <c r="G77" s="29"/>
      <c r="H77" s="77"/>
      <c r="I77" s="29"/>
      <c r="J77" s="29"/>
      <c r="K77" s="29"/>
      <c r="L77" s="29"/>
      <c r="M77" s="32" t="str">
        <f t="shared" si="4"/>
        <v xml:space="preserve"> </v>
      </c>
      <c r="N77" s="33" t="s">
        <v>29</v>
      </c>
      <c r="O77" s="32"/>
    </row>
    <row r="78" spans="1:15" x14ac:dyDescent="0.25">
      <c r="A78" s="26">
        <f t="shared" si="5"/>
        <v>69</v>
      </c>
      <c r="B78" s="29"/>
      <c r="C78" s="27" t="s">
        <v>374</v>
      </c>
      <c r="D78" s="28">
        <f t="shared" si="3"/>
        <v>80</v>
      </c>
      <c r="E78" s="29"/>
      <c r="F78" s="30"/>
      <c r="G78" s="29"/>
      <c r="H78" s="77"/>
      <c r="I78" s="29"/>
      <c r="J78" s="29"/>
      <c r="K78" s="29"/>
      <c r="L78" s="29"/>
      <c r="M78" s="32" t="str">
        <f t="shared" si="4"/>
        <v xml:space="preserve"> </v>
      </c>
      <c r="N78" s="33" t="s">
        <v>29</v>
      </c>
      <c r="O78" s="32"/>
    </row>
    <row r="79" spans="1:15" x14ac:dyDescent="0.25">
      <c r="A79" s="26">
        <f t="shared" si="5"/>
        <v>70</v>
      </c>
      <c r="B79" s="29"/>
      <c r="C79" s="27" t="s">
        <v>374</v>
      </c>
      <c r="D79" s="28">
        <f t="shared" si="3"/>
        <v>81</v>
      </c>
      <c r="E79" s="29"/>
      <c r="F79" s="30"/>
      <c r="G79" s="29"/>
      <c r="H79" s="77"/>
      <c r="I79" s="29"/>
      <c r="J79" s="29"/>
      <c r="K79" s="29"/>
      <c r="L79" s="29"/>
      <c r="M79" s="32" t="str">
        <f t="shared" si="4"/>
        <v xml:space="preserve"> </v>
      </c>
      <c r="N79" s="33" t="s">
        <v>29</v>
      </c>
      <c r="O79" s="32"/>
    </row>
    <row r="80" spans="1:15" x14ac:dyDescent="0.25">
      <c r="A80" s="26">
        <f t="shared" si="5"/>
        <v>71</v>
      </c>
      <c r="B80" s="29"/>
      <c r="C80" s="27" t="s">
        <v>374</v>
      </c>
      <c r="D80" s="28">
        <f t="shared" si="3"/>
        <v>82</v>
      </c>
      <c r="E80" s="29"/>
      <c r="F80" s="30"/>
      <c r="G80" s="29"/>
      <c r="H80" s="77"/>
      <c r="I80" s="29"/>
      <c r="J80" s="29"/>
      <c r="K80" s="29"/>
      <c r="L80" s="29"/>
      <c r="M80" s="32" t="str">
        <f t="shared" si="4"/>
        <v xml:space="preserve"> </v>
      </c>
      <c r="N80" s="33" t="s">
        <v>29</v>
      </c>
      <c r="O80" s="32"/>
    </row>
    <row r="81" spans="1:15" x14ac:dyDescent="0.25">
      <c r="A81" s="26">
        <f t="shared" si="5"/>
        <v>72</v>
      </c>
      <c r="B81" s="29"/>
      <c r="C81" s="27" t="s">
        <v>374</v>
      </c>
      <c r="D81" s="28">
        <f t="shared" si="3"/>
        <v>83</v>
      </c>
      <c r="E81" s="29"/>
      <c r="F81" s="30"/>
      <c r="G81" s="29"/>
      <c r="H81" s="77"/>
      <c r="I81" s="29"/>
      <c r="J81" s="29"/>
      <c r="K81" s="29"/>
      <c r="L81" s="29"/>
      <c r="M81" s="32" t="str">
        <f t="shared" si="4"/>
        <v xml:space="preserve"> </v>
      </c>
      <c r="N81" s="33" t="s">
        <v>29</v>
      </c>
      <c r="O81" s="32"/>
    </row>
    <row r="82" spans="1:15" x14ac:dyDescent="0.25">
      <c r="A82" s="26">
        <f t="shared" si="5"/>
        <v>73</v>
      </c>
      <c r="B82" s="29"/>
      <c r="C82" s="27" t="s">
        <v>374</v>
      </c>
      <c r="D82" s="28">
        <f t="shared" si="3"/>
        <v>84</v>
      </c>
      <c r="E82" s="29"/>
      <c r="F82" s="30"/>
      <c r="G82" s="29"/>
      <c r="H82" s="77"/>
      <c r="I82" s="29"/>
      <c r="J82" s="29"/>
      <c r="K82" s="29"/>
      <c r="L82" s="29"/>
      <c r="M82" s="32" t="str">
        <f t="shared" si="4"/>
        <v xml:space="preserve"> </v>
      </c>
      <c r="N82" s="33" t="s">
        <v>29</v>
      </c>
      <c r="O82" s="32"/>
    </row>
    <row r="83" spans="1:15" x14ac:dyDescent="0.25">
      <c r="A83" s="26">
        <f t="shared" si="5"/>
        <v>74</v>
      </c>
      <c r="B83" s="29"/>
      <c r="C83" s="27" t="s">
        <v>374</v>
      </c>
      <c r="D83" s="28">
        <f t="shared" si="3"/>
        <v>85</v>
      </c>
      <c r="E83" s="29"/>
      <c r="F83" s="30"/>
      <c r="G83" s="29"/>
      <c r="H83" s="77"/>
      <c r="I83" s="29"/>
      <c r="J83" s="29"/>
      <c r="K83" s="29"/>
      <c r="L83" s="29"/>
      <c r="M83" s="32" t="str">
        <f t="shared" si="4"/>
        <v xml:space="preserve"> </v>
      </c>
      <c r="N83" s="33" t="s">
        <v>29</v>
      </c>
      <c r="O83" s="32"/>
    </row>
    <row r="84" spans="1:15" x14ac:dyDescent="0.25">
      <c r="A84" s="26">
        <f t="shared" si="5"/>
        <v>75</v>
      </c>
      <c r="B84" s="29"/>
      <c r="C84" s="27" t="s">
        <v>374</v>
      </c>
      <c r="D84" s="28">
        <f t="shared" si="3"/>
        <v>86</v>
      </c>
      <c r="E84" s="29"/>
      <c r="F84" s="30"/>
      <c r="G84" s="29"/>
      <c r="H84" s="77"/>
      <c r="I84" s="29"/>
      <c r="J84" s="29"/>
      <c r="K84" s="29"/>
      <c r="L84" s="29"/>
      <c r="M84" s="32" t="str">
        <f t="shared" si="4"/>
        <v xml:space="preserve"> </v>
      </c>
      <c r="N84" s="33" t="s">
        <v>29</v>
      </c>
      <c r="O84" s="32"/>
    </row>
    <row r="85" spans="1:15" x14ac:dyDescent="0.25">
      <c r="A85" s="26">
        <f t="shared" si="5"/>
        <v>76</v>
      </c>
      <c r="B85" s="29"/>
      <c r="C85" s="27" t="s">
        <v>374</v>
      </c>
      <c r="D85" s="28">
        <f t="shared" si="3"/>
        <v>87</v>
      </c>
      <c r="E85" s="29"/>
      <c r="F85" s="30"/>
      <c r="G85" s="29"/>
      <c r="H85" s="77"/>
      <c r="I85" s="29"/>
      <c r="J85" s="29"/>
      <c r="K85" s="29"/>
      <c r="L85" s="29"/>
      <c r="M85" s="32" t="str">
        <f t="shared" si="4"/>
        <v xml:space="preserve"> </v>
      </c>
      <c r="N85" s="33" t="s">
        <v>29</v>
      </c>
      <c r="O85" s="32"/>
    </row>
    <row r="86" spans="1:15" ht="16.5" thickBot="1" x14ac:dyDescent="0.3">
      <c r="A86" s="26">
        <f t="shared" si="5"/>
        <v>77</v>
      </c>
      <c r="B86" s="29"/>
      <c r="C86" s="27" t="s">
        <v>374</v>
      </c>
      <c r="D86" s="28">
        <f t="shared" si="3"/>
        <v>88</v>
      </c>
      <c r="E86" s="29"/>
      <c r="F86" s="30"/>
      <c r="G86" s="29"/>
      <c r="H86" s="77"/>
      <c r="I86" s="29"/>
      <c r="J86" s="29"/>
      <c r="K86" s="29"/>
      <c r="L86" s="29"/>
      <c r="M86" s="32" t="str">
        <f t="shared" si="4"/>
        <v xml:space="preserve"> </v>
      </c>
      <c r="N86" s="33" t="s">
        <v>29</v>
      </c>
      <c r="O86" s="83"/>
    </row>
    <row r="87" spans="1:15" ht="16.5" thickTop="1" x14ac:dyDescent="0.25">
      <c r="A87" s="36"/>
      <c r="B87" s="37"/>
      <c r="C87" s="37"/>
      <c r="D87" s="38"/>
      <c r="E87" s="37"/>
      <c r="F87" s="39"/>
      <c r="G87" s="37"/>
      <c r="H87" s="37"/>
      <c r="I87" s="37"/>
      <c r="J87" s="89"/>
      <c r="K87" s="41"/>
      <c r="L87" s="41"/>
      <c r="M87" s="42"/>
      <c r="N87" s="43"/>
      <c r="O87" s="44"/>
    </row>
    <row r="88" spans="1:15" x14ac:dyDescent="0.25">
      <c r="A88" s="45"/>
      <c r="B88" s="46" t="s">
        <v>175</v>
      </c>
      <c r="C88" s="47"/>
      <c r="D88" s="48"/>
      <c r="E88" s="47"/>
      <c r="F88" s="49"/>
      <c r="G88" s="47"/>
      <c r="H88" s="47"/>
      <c r="I88" s="47"/>
      <c r="J88" s="90"/>
      <c r="K88" s="41"/>
      <c r="L88" s="46" t="s">
        <v>176</v>
      </c>
      <c r="M88" s="51"/>
      <c r="N88" s="51"/>
      <c r="O88" s="52"/>
    </row>
    <row r="89" spans="1:15" x14ac:dyDescent="0.25">
      <c r="A89" s="45"/>
      <c r="B89" s="46" t="s">
        <v>177</v>
      </c>
      <c r="C89" s="47"/>
      <c r="D89" s="48"/>
      <c r="E89" s="53"/>
      <c r="F89" s="54"/>
      <c r="G89" s="53"/>
      <c r="H89" s="53"/>
      <c r="I89" s="47"/>
      <c r="J89" s="90"/>
      <c r="K89" s="41"/>
      <c r="L89" s="55"/>
      <c r="M89" s="56"/>
      <c r="N89" s="56"/>
      <c r="O89" s="57"/>
    </row>
    <row r="90" spans="1:15" x14ac:dyDescent="0.25">
      <c r="A90" s="45"/>
      <c r="B90" s="46" t="s">
        <v>29</v>
      </c>
      <c r="C90" s="47"/>
      <c r="D90" s="48"/>
      <c r="E90" s="53"/>
      <c r="F90" s="54"/>
      <c r="G90" s="53"/>
      <c r="H90" s="53"/>
      <c r="I90" s="47"/>
      <c r="J90" s="90"/>
      <c r="K90" s="41"/>
      <c r="L90" s="58" t="s">
        <v>178</v>
      </c>
      <c r="M90" s="59"/>
      <c r="N90" s="60"/>
      <c r="O90" s="61">
        <f>SUM(M10:M86)</f>
        <v>4.3599999999999994</v>
      </c>
    </row>
    <row r="91" spans="1:15" x14ac:dyDescent="0.25">
      <c r="A91" s="45"/>
      <c r="B91" s="47"/>
      <c r="C91" s="47"/>
      <c r="D91" s="48"/>
      <c r="E91" s="53"/>
      <c r="F91" s="54"/>
      <c r="G91" s="53"/>
      <c r="H91" s="53"/>
      <c r="I91" s="47"/>
      <c r="J91" s="90"/>
      <c r="K91" s="41"/>
      <c r="L91" s="58" t="s">
        <v>179</v>
      </c>
      <c r="M91" s="59"/>
      <c r="N91" s="60"/>
      <c r="O91" s="61">
        <f>SUM(N10:N86)</f>
        <v>4.3599999999999994</v>
      </c>
    </row>
    <row r="92" spans="1:15" x14ac:dyDescent="0.25">
      <c r="A92" s="45"/>
      <c r="B92" s="47"/>
      <c r="C92" s="47"/>
      <c r="D92" s="48"/>
      <c r="E92" s="47"/>
      <c r="F92" s="49"/>
      <c r="G92" s="47"/>
      <c r="H92" s="47"/>
      <c r="I92" s="47"/>
      <c r="J92" s="90"/>
      <c r="K92" s="41"/>
      <c r="L92" s="58" t="s">
        <v>180</v>
      </c>
      <c r="M92" s="59"/>
      <c r="N92" s="60"/>
      <c r="O92" s="61">
        <f>SUM(O10:O86)</f>
        <v>15.45</v>
      </c>
    </row>
    <row r="93" spans="1:15" ht="16.5" thickBot="1" x14ac:dyDescent="0.3">
      <c r="A93" s="62"/>
      <c r="B93" s="63"/>
      <c r="C93" s="63"/>
      <c r="D93" s="64"/>
      <c r="E93" s="63"/>
      <c r="F93" s="65"/>
      <c r="G93" s="63"/>
      <c r="H93" s="63"/>
      <c r="I93" s="63"/>
      <c r="J93" s="91"/>
      <c r="K93" s="92"/>
      <c r="L93" s="67" t="s">
        <v>181</v>
      </c>
      <c r="M93" s="68"/>
      <c r="N93" s="68"/>
      <c r="O93" s="69">
        <f>SUM(I10:I86)</f>
        <v>16</v>
      </c>
    </row>
    <row r="94" spans="1:15" ht="16.5" thickTop="1" x14ac:dyDescent="0.25">
      <c r="A94" s="70"/>
      <c r="B94" s="71" t="s">
        <v>182</v>
      </c>
      <c r="C94" s="72"/>
      <c r="D94" s="72"/>
      <c r="E94" s="72"/>
      <c r="F94" s="73"/>
      <c r="G94" s="72"/>
      <c r="H94" s="72"/>
      <c r="I94" s="72"/>
      <c r="J94" s="93"/>
      <c r="K94" s="72"/>
      <c r="L94" s="72"/>
      <c r="M94" s="73"/>
      <c r="N94" s="73"/>
      <c r="O94" s="74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&amp;LAIRPCRDS.XLS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6" x14ac:dyDescent="0.25">
      <c r="N1" s="12" t="s">
        <v>14</v>
      </c>
    </row>
    <row r="3" spans="1:16" ht="30.75" x14ac:dyDescent="0.45">
      <c r="A3" s="13" t="s">
        <v>365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3" t="s">
        <v>403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N6" s="12" t="s">
        <v>3</v>
      </c>
    </row>
    <row r="8" spans="1:16" x14ac:dyDescent="0.25">
      <c r="A8" s="15" t="s">
        <v>16</v>
      </c>
      <c r="B8" s="16"/>
      <c r="C8" s="17" t="s">
        <v>17</v>
      </c>
      <c r="D8" s="18"/>
      <c r="E8" s="19"/>
      <c r="F8" s="20" t="s">
        <v>18</v>
      </c>
      <c r="G8" s="20" t="s">
        <v>19</v>
      </c>
      <c r="H8" s="20" t="s">
        <v>20</v>
      </c>
      <c r="I8" s="20" t="s">
        <v>21</v>
      </c>
      <c r="J8" s="87" t="s">
        <v>29</v>
      </c>
      <c r="K8" s="87" t="s">
        <v>29</v>
      </c>
      <c r="L8" s="20" t="s">
        <v>22</v>
      </c>
      <c r="M8" s="20" t="s">
        <v>5</v>
      </c>
      <c r="N8" s="20" t="s">
        <v>23</v>
      </c>
      <c r="O8" s="20" t="s">
        <v>24</v>
      </c>
    </row>
    <row r="9" spans="1:16" ht="16.5" thickBot="1" x14ac:dyDescent="0.3">
      <c r="A9" s="21"/>
      <c r="B9" s="22"/>
      <c r="C9" s="23" t="s">
        <v>25</v>
      </c>
      <c r="D9" s="23" t="s">
        <v>26</v>
      </c>
      <c r="E9" s="24" t="s">
        <v>27</v>
      </c>
      <c r="F9" s="22"/>
      <c r="G9" s="22"/>
      <c r="H9" s="24" t="s">
        <v>28</v>
      </c>
      <c r="I9" s="25" t="s">
        <v>29</v>
      </c>
      <c r="J9" s="22"/>
      <c r="K9" s="25" t="s">
        <v>29</v>
      </c>
      <c r="L9" s="22"/>
      <c r="M9" s="24" t="s">
        <v>10</v>
      </c>
      <c r="N9" s="24" t="s">
        <v>11</v>
      </c>
      <c r="O9" s="24" t="s">
        <v>10</v>
      </c>
    </row>
    <row r="10" spans="1:16" ht="16.5" thickTop="1" x14ac:dyDescent="0.25">
      <c r="A10" s="26">
        <v>1</v>
      </c>
      <c r="B10" s="27" t="s">
        <v>29</v>
      </c>
      <c r="C10" s="27" t="s">
        <v>404</v>
      </c>
      <c r="D10" s="28">
        <v>2</v>
      </c>
      <c r="E10" s="29"/>
      <c r="F10" s="30">
        <v>0.13</v>
      </c>
      <c r="G10" s="27" t="s">
        <v>405</v>
      </c>
      <c r="H10" s="34" t="s">
        <v>406</v>
      </c>
      <c r="I10" s="35">
        <v>1</v>
      </c>
      <c r="J10" s="29"/>
      <c r="K10" s="29"/>
      <c r="L10" s="29"/>
      <c r="M10" s="32">
        <f t="shared" ref="M10:M73" si="0">IF(F10*I10&gt;0,F10*I10," ")</f>
        <v>0.13</v>
      </c>
      <c r="N10" s="32">
        <v>0.13</v>
      </c>
      <c r="O10" s="32">
        <v>0.75</v>
      </c>
    </row>
    <row r="11" spans="1:16" x14ac:dyDescent="0.25">
      <c r="A11" s="26">
        <f t="shared" ref="A11:A74" si="1">A10+1</f>
        <v>2</v>
      </c>
      <c r="B11" s="29"/>
      <c r="C11" s="27" t="s">
        <v>404</v>
      </c>
      <c r="D11" s="28">
        <v>3</v>
      </c>
      <c r="E11" s="29"/>
      <c r="F11" s="30">
        <v>0.14000000000000001</v>
      </c>
      <c r="G11" s="27" t="s">
        <v>405</v>
      </c>
      <c r="H11" s="34" t="s">
        <v>407</v>
      </c>
      <c r="I11" s="35">
        <v>1</v>
      </c>
      <c r="J11" s="29"/>
      <c r="K11" s="27" t="s">
        <v>29</v>
      </c>
      <c r="L11" s="29"/>
      <c r="M11" s="32">
        <f t="shared" si="0"/>
        <v>0.14000000000000001</v>
      </c>
      <c r="N11" s="32">
        <v>0.14000000000000001</v>
      </c>
      <c r="O11" s="32">
        <v>0.8</v>
      </c>
    </row>
    <row r="12" spans="1:16" x14ac:dyDescent="0.25">
      <c r="A12" s="26">
        <f t="shared" si="1"/>
        <v>3</v>
      </c>
      <c r="B12" s="29"/>
      <c r="C12" s="27" t="s">
        <v>404</v>
      </c>
      <c r="D12" s="28">
        <v>4</v>
      </c>
      <c r="E12" s="29"/>
      <c r="F12" s="30">
        <v>0.15</v>
      </c>
      <c r="G12" s="27" t="s">
        <v>405</v>
      </c>
      <c r="H12" s="34" t="s">
        <v>408</v>
      </c>
      <c r="I12" s="35">
        <v>1</v>
      </c>
      <c r="J12" s="29"/>
      <c r="K12" s="29"/>
      <c r="L12" s="29"/>
      <c r="M12" s="32">
        <f t="shared" si="0"/>
        <v>0.15</v>
      </c>
      <c r="N12" s="32">
        <v>0.15</v>
      </c>
      <c r="O12" s="32">
        <v>0.8</v>
      </c>
    </row>
    <row r="13" spans="1:16" x14ac:dyDescent="0.25">
      <c r="A13" s="26">
        <f t="shared" si="1"/>
        <v>4</v>
      </c>
      <c r="B13" s="29"/>
      <c r="C13" s="27" t="s">
        <v>404</v>
      </c>
      <c r="D13" s="28">
        <v>5</v>
      </c>
      <c r="E13" s="29"/>
      <c r="F13" s="30">
        <v>0.19</v>
      </c>
      <c r="G13" s="27" t="s">
        <v>405</v>
      </c>
      <c r="H13" s="79" t="s">
        <v>409</v>
      </c>
      <c r="I13" s="29">
        <v>1</v>
      </c>
      <c r="J13" s="29"/>
      <c r="K13" s="29"/>
      <c r="L13" s="29"/>
      <c r="M13" s="32">
        <f t="shared" si="0"/>
        <v>0.19</v>
      </c>
      <c r="N13" s="33">
        <v>0.19</v>
      </c>
      <c r="O13" s="32">
        <v>0.8</v>
      </c>
    </row>
    <row r="14" spans="1:16" x14ac:dyDescent="0.25">
      <c r="A14" s="26">
        <f t="shared" si="1"/>
        <v>5</v>
      </c>
      <c r="B14" s="29"/>
      <c r="C14" s="27" t="s">
        <v>404</v>
      </c>
      <c r="D14" s="28">
        <v>6</v>
      </c>
      <c r="E14" s="29"/>
      <c r="F14" s="30">
        <v>0.2</v>
      </c>
      <c r="G14" s="27" t="s">
        <v>405</v>
      </c>
      <c r="H14" s="79" t="s">
        <v>410</v>
      </c>
      <c r="I14" s="29">
        <v>1</v>
      </c>
      <c r="J14" s="29"/>
      <c r="K14" s="29"/>
      <c r="L14" s="29"/>
      <c r="M14" s="32">
        <f t="shared" si="0"/>
        <v>0.2</v>
      </c>
      <c r="N14" s="33">
        <v>0.2</v>
      </c>
      <c r="O14" s="32">
        <v>0.9</v>
      </c>
    </row>
    <row r="15" spans="1:16" x14ac:dyDescent="0.25">
      <c r="A15" s="26">
        <f t="shared" si="1"/>
        <v>6</v>
      </c>
      <c r="B15" s="29"/>
      <c r="C15" s="29"/>
      <c r="D15" s="28"/>
      <c r="E15" s="29"/>
      <c r="F15" s="30"/>
      <c r="G15" s="29"/>
      <c r="H15" s="77"/>
      <c r="I15" s="29"/>
      <c r="J15" s="29"/>
      <c r="K15" s="29"/>
      <c r="L15" s="29"/>
      <c r="M15" s="32" t="str">
        <f t="shared" si="0"/>
        <v xml:space="preserve"> </v>
      </c>
      <c r="N15" s="33" t="s">
        <v>29</v>
      </c>
      <c r="O15" s="32"/>
    </row>
    <row r="16" spans="1:16" x14ac:dyDescent="0.25">
      <c r="A16" s="26">
        <f t="shared" si="1"/>
        <v>7</v>
      </c>
      <c r="B16" s="29"/>
      <c r="C16" s="29"/>
      <c r="D16" s="28"/>
      <c r="E16" s="29"/>
      <c r="F16" s="30"/>
      <c r="G16" s="29"/>
      <c r="H16" s="77"/>
      <c r="I16" s="29"/>
      <c r="J16" s="29"/>
      <c r="K16" s="29"/>
      <c r="L16" s="29"/>
      <c r="M16" s="32" t="str">
        <f t="shared" si="0"/>
        <v xml:space="preserve"> </v>
      </c>
      <c r="N16" s="33" t="s">
        <v>29</v>
      </c>
      <c r="O16" s="32"/>
    </row>
    <row r="17" spans="1:15" x14ac:dyDescent="0.25">
      <c r="A17" s="26">
        <f t="shared" si="1"/>
        <v>8</v>
      </c>
      <c r="B17" s="29"/>
      <c r="C17" s="29"/>
      <c r="D17" s="28"/>
      <c r="E17" s="29"/>
      <c r="F17" s="30"/>
      <c r="G17" s="29"/>
      <c r="H17" s="77"/>
      <c r="I17" s="29"/>
      <c r="J17" s="29"/>
      <c r="K17" s="29"/>
      <c r="L17" s="29"/>
      <c r="M17" s="32" t="str">
        <f t="shared" si="0"/>
        <v xml:space="preserve"> </v>
      </c>
      <c r="N17" s="33" t="s">
        <v>29</v>
      </c>
      <c r="O17" s="32"/>
    </row>
    <row r="18" spans="1:15" x14ac:dyDescent="0.25">
      <c r="A18" s="26">
        <f t="shared" si="1"/>
        <v>9</v>
      </c>
      <c r="B18" s="29"/>
      <c r="C18" s="29"/>
      <c r="D18" s="28"/>
      <c r="E18" s="29"/>
      <c r="F18" s="30"/>
      <c r="G18" s="29"/>
      <c r="H18" s="77"/>
      <c r="I18" s="29"/>
      <c r="J18" s="29"/>
      <c r="K18" s="29"/>
      <c r="L18" s="29"/>
      <c r="M18" s="32" t="str">
        <f t="shared" si="0"/>
        <v xml:space="preserve"> </v>
      </c>
      <c r="N18" s="33" t="s">
        <v>29</v>
      </c>
      <c r="O18" s="32"/>
    </row>
    <row r="19" spans="1:15" x14ac:dyDescent="0.25">
      <c r="A19" s="26">
        <f t="shared" si="1"/>
        <v>10</v>
      </c>
      <c r="B19" s="29"/>
      <c r="C19" s="29"/>
      <c r="D19" s="28"/>
      <c r="E19" s="29"/>
      <c r="F19" s="30"/>
      <c r="G19" s="29"/>
      <c r="H19" s="77"/>
      <c r="I19" s="29"/>
      <c r="J19" s="29"/>
      <c r="K19" s="29"/>
      <c r="L19" s="29"/>
      <c r="M19" s="32" t="str">
        <f t="shared" si="0"/>
        <v xml:space="preserve"> </v>
      </c>
      <c r="N19" s="33" t="s">
        <v>29</v>
      </c>
      <c r="O19" s="32"/>
    </row>
    <row r="20" spans="1:15" x14ac:dyDescent="0.25">
      <c r="A20" s="26">
        <f t="shared" si="1"/>
        <v>11</v>
      </c>
      <c r="B20" s="29"/>
      <c r="C20" s="29"/>
      <c r="D20" s="28"/>
      <c r="E20" s="29"/>
      <c r="F20" s="30"/>
      <c r="G20" s="29"/>
      <c r="H20" s="77"/>
      <c r="I20" s="29"/>
      <c r="J20" s="29"/>
      <c r="K20" s="29"/>
      <c r="L20" s="29"/>
      <c r="M20" s="32" t="str">
        <f t="shared" si="0"/>
        <v xml:space="preserve"> </v>
      </c>
      <c r="N20" s="33" t="s">
        <v>29</v>
      </c>
      <c r="O20" s="32"/>
    </row>
    <row r="21" spans="1:15" x14ac:dyDescent="0.25">
      <c r="A21" s="26">
        <f t="shared" si="1"/>
        <v>12</v>
      </c>
      <c r="B21" s="29"/>
      <c r="C21" s="29"/>
      <c r="D21" s="28"/>
      <c r="E21" s="29"/>
      <c r="F21" s="30"/>
      <c r="G21" s="29"/>
      <c r="H21" s="77"/>
      <c r="I21" s="29"/>
      <c r="J21" s="29"/>
      <c r="K21" s="29"/>
      <c r="L21" s="29"/>
      <c r="M21" s="32" t="str">
        <f t="shared" si="0"/>
        <v xml:space="preserve"> </v>
      </c>
      <c r="N21" s="33" t="s">
        <v>29</v>
      </c>
      <c r="O21" s="32"/>
    </row>
    <row r="22" spans="1:15" x14ac:dyDescent="0.25">
      <c r="A22" s="26">
        <f t="shared" si="1"/>
        <v>13</v>
      </c>
      <c r="B22" s="29"/>
      <c r="C22" s="29"/>
      <c r="D22" s="28"/>
      <c r="E22" s="29"/>
      <c r="F22" s="30"/>
      <c r="G22" s="29"/>
      <c r="H22" s="77"/>
      <c r="I22" s="29"/>
      <c r="J22" s="29"/>
      <c r="K22" s="29"/>
      <c r="L22" s="29"/>
      <c r="M22" s="32" t="str">
        <f t="shared" si="0"/>
        <v xml:space="preserve"> </v>
      </c>
      <c r="N22" s="33" t="s">
        <v>29</v>
      </c>
      <c r="O22" s="32"/>
    </row>
    <row r="23" spans="1:15" x14ac:dyDescent="0.25">
      <c r="A23" s="26">
        <f t="shared" si="1"/>
        <v>14</v>
      </c>
      <c r="B23" s="29"/>
      <c r="C23" s="29"/>
      <c r="D23" s="28"/>
      <c r="E23" s="29"/>
      <c r="F23" s="30"/>
      <c r="G23" s="29"/>
      <c r="H23" s="77"/>
      <c r="I23" s="29"/>
      <c r="J23" s="29"/>
      <c r="K23" s="29"/>
      <c r="L23" s="29"/>
      <c r="M23" s="32" t="str">
        <f t="shared" si="0"/>
        <v xml:space="preserve"> </v>
      </c>
      <c r="N23" s="33" t="s">
        <v>29</v>
      </c>
      <c r="O23" s="32"/>
    </row>
    <row r="24" spans="1:15" x14ac:dyDescent="0.25">
      <c r="A24" s="26">
        <f t="shared" si="1"/>
        <v>15</v>
      </c>
      <c r="B24" s="29"/>
      <c r="C24" s="29"/>
      <c r="D24" s="28"/>
      <c r="E24" s="29"/>
      <c r="F24" s="30"/>
      <c r="G24" s="29"/>
      <c r="H24" s="77"/>
      <c r="I24" s="29"/>
      <c r="J24" s="29"/>
      <c r="K24" s="29"/>
      <c r="L24" s="29"/>
      <c r="M24" s="32" t="str">
        <f t="shared" si="0"/>
        <v xml:space="preserve"> </v>
      </c>
      <c r="N24" s="33" t="s">
        <v>29</v>
      </c>
      <c r="O24" s="32"/>
    </row>
    <row r="25" spans="1:15" x14ac:dyDescent="0.25">
      <c r="A25" s="26">
        <f t="shared" si="1"/>
        <v>16</v>
      </c>
      <c r="B25" s="29"/>
      <c r="C25" s="29"/>
      <c r="D25" s="28"/>
      <c r="E25" s="29"/>
      <c r="F25" s="30"/>
      <c r="G25" s="29"/>
      <c r="H25" s="77"/>
      <c r="I25" s="29"/>
      <c r="J25" s="29"/>
      <c r="K25" s="29"/>
      <c r="L25" s="29"/>
      <c r="M25" s="32" t="str">
        <f t="shared" si="0"/>
        <v xml:space="preserve"> </v>
      </c>
      <c r="N25" s="33" t="s">
        <v>29</v>
      </c>
      <c r="O25" s="32"/>
    </row>
    <row r="26" spans="1:15" x14ac:dyDescent="0.25">
      <c r="A26" s="26">
        <f t="shared" si="1"/>
        <v>17</v>
      </c>
      <c r="B26" s="29"/>
      <c r="C26" s="29"/>
      <c r="D26" s="28"/>
      <c r="E26" s="29"/>
      <c r="F26" s="30"/>
      <c r="G26" s="29"/>
      <c r="H26" s="77"/>
      <c r="I26" s="29"/>
      <c r="J26" s="29"/>
      <c r="K26" s="29"/>
      <c r="L26" s="29"/>
      <c r="M26" s="32" t="str">
        <f t="shared" si="0"/>
        <v xml:space="preserve"> </v>
      </c>
      <c r="N26" s="33" t="s">
        <v>29</v>
      </c>
      <c r="O26" s="32"/>
    </row>
    <row r="27" spans="1:15" x14ac:dyDescent="0.25">
      <c r="A27" s="26">
        <f t="shared" si="1"/>
        <v>18</v>
      </c>
      <c r="B27" s="29"/>
      <c r="C27" s="29"/>
      <c r="D27" s="28"/>
      <c r="E27" s="29"/>
      <c r="F27" s="30"/>
      <c r="G27" s="29"/>
      <c r="H27" s="77"/>
      <c r="I27" s="29"/>
      <c r="J27" s="29"/>
      <c r="K27" s="29"/>
      <c r="L27" s="29"/>
      <c r="M27" s="32" t="str">
        <f t="shared" si="0"/>
        <v xml:space="preserve"> </v>
      </c>
      <c r="N27" s="33" t="s">
        <v>29</v>
      </c>
      <c r="O27" s="32"/>
    </row>
    <row r="28" spans="1:15" x14ac:dyDescent="0.25">
      <c r="A28" s="26">
        <f t="shared" si="1"/>
        <v>19</v>
      </c>
      <c r="B28" s="29"/>
      <c r="C28" s="29"/>
      <c r="D28" s="28"/>
      <c r="E28" s="29"/>
      <c r="F28" s="30"/>
      <c r="G28" s="29"/>
      <c r="H28" s="77"/>
      <c r="I28" s="29"/>
      <c r="J28" s="29"/>
      <c r="K28" s="29"/>
      <c r="L28" s="29"/>
      <c r="M28" s="32" t="str">
        <f t="shared" si="0"/>
        <v xml:space="preserve"> </v>
      </c>
      <c r="N28" s="33" t="s">
        <v>29</v>
      </c>
      <c r="O28" s="32"/>
    </row>
    <row r="29" spans="1:15" x14ac:dyDescent="0.25">
      <c r="A29" s="26">
        <f t="shared" si="1"/>
        <v>20</v>
      </c>
      <c r="B29" s="29"/>
      <c r="C29" s="29"/>
      <c r="D29" s="28"/>
      <c r="E29" s="29"/>
      <c r="F29" s="30"/>
      <c r="G29" s="29"/>
      <c r="H29" s="77"/>
      <c r="I29" s="29"/>
      <c r="J29" s="29"/>
      <c r="K29" s="29"/>
      <c r="L29" s="29"/>
      <c r="M29" s="32" t="str">
        <f t="shared" si="0"/>
        <v xml:space="preserve"> </v>
      </c>
      <c r="N29" s="33" t="s">
        <v>29</v>
      </c>
      <c r="O29" s="32"/>
    </row>
    <row r="30" spans="1:15" x14ac:dyDescent="0.25">
      <c r="A30" s="26">
        <f t="shared" si="1"/>
        <v>21</v>
      </c>
      <c r="B30" s="29"/>
      <c r="C30" s="29"/>
      <c r="D30" s="28"/>
      <c r="E30" s="29"/>
      <c r="F30" s="30"/>
      <c r="G30" s="29"/>
      <c r="H30" s="77"/>
      <c r="I30" s="29"/>
      <c r="J30" s="29"/>
      <c r="K30" s="29"/>
      <c r="L30" s="29"/>
      <c r="M30" s="32" t="str">
        <f t="shared" si="0"/>
        <v xml:space="preserve"> </v>
      </c>
      <c r="N30" s="33" t="s">
        <v>29</v>
      </c>
      <c r="O30" s="32"/>
    </row>
    <row r="31" spans="1:15" x14ac:dyDescent="0.25">
      <c r="A31" s="26">
        <f t="shared" si="1"/>
        <v>22</v>
      </c>
      <c r="B31" s="29"/>
      <c r="C31" s="29"/>
      <c r="D31" s="28"/>
      <c r="E31" s="29"/>
      <c r="F31" s="30"/>
      <c r="G31" s="29"/>
      <c r="H31" s="77"/>
      <c r="I31" s="29"/>
      <c r="J31" s="29"/>
      <c r="K31" s="29"/>
      <c r="L31" s="29"/>
      <c r="M31" s="32" t="str">
        <f t="shared" si="0"/>
        <v xml:space="preserve"> </v>
      </c>
      <c r="N31" s="33" t="s">
        <v>29</v>
      </c>
      <c r="O31" s="32"/>
    </row>
    <row r="32" spans="1:15" x14ac:dyDescent="0.25">
      <c r="A32" s="26">
        <f t="shared" si="1"/>
        <v>23</v>
      </c>
      <c r="B32" s="29"/>
      <c r="C32" s="29"/>
      <c r="D32" s="28"/>
      <c r="E32" s="29"/>
      <c r="F32" s="30"/>
      <c r="G32" s="29"/>
      <c r="H32" s="77"/>
      <c r="I32" s="29"/>
      <c r="J32" s="29"/>
      <c r="K32" s="29"/>
      <c r="L32" s="29"/>
      <c r="M32" s="32" t="str">
        <f t="shared" si="0"/>
        <v xml:space="preserve"> </v>
      </c>
      <c r="N32" s="33" t="s">
        <v>29</v>
      </c>
      <c r="O32" s="32"/>
    </row>
    <row r="33" spans="1:15" x14ac:dyDescent="0.25">
      <c r="A33" s="26">
        <f t="shared" si="1"/>
        <v>24</v>
      </c>
      <c r="B33" s="29"/>
      <c r="C33" s="29"/>
      <c r="D33" s="28"/>
      <c r="E33" s="29"/>
      <c r="F33" s="30"/>
      <c r="G33" s="29"/>
      <c r="H33" s="77"/>
      <c r="I33" s="29"/>
      <c r="J33" s="29"/>
      <c r="K33" s="29"/>
      <c r="L33" s="29"/>
      <c r="M33" s="32" t="str">
        <f t="shared" si="0"/>
        <v xml:space="preserve"> </v>
      </c>
      <c r="N33" s="33" t="s">
        <v>29</v>
      </c>
      <c r="O33" s="32"/>
    </row>
    <row r="34" spans="1:15" x14ac:dyDescent="0.25">
      <c r="A34" s="26">
        <f t="shared" si="1"/>
        <v>25</v>
      </c>
      <c r="B34" s="29"/>
      <c r="C34" s="29"/>
      <c r="D34" s="28"/>
      <c r="E34" s="29"/>
      <c r="F34" s="30"/>
      <c r="G34" s="29"/>
      <c r="H34" s="77"/>
      <c r="I34" s="29"/>
      <c r="J34" s="29"/>
      <c r="K34" s="29"/>
      <c r="L34" s="29"/>
      <c r="M34" s="32" t="str">
        <f t="shared" si="0"/>
        <v xml:space="preserve"> </v>
      </c>
      <c r="N34" s="33" t="s">
        <v>29</v>
      </c>
      <c r="O34" s="32"/>
    </row>
    <row r="35" spans="1:15" x14ac:dyDescent="0.25">
      <c r="A35" s="26">
        <f t="shared" si="1"/>
        <v>26</v>
      </c>
      <c r="B35" s="29"/>
      <c r="C35" s="29"/>
      <c r="D35" s="28"/>
      <c r="E35" s="29"/>
      <c r="F35" s="30"/>
      <c r="G35" s="29"/>
      <c r="H35" s="77"/>
      <c r="I35" s="29"/>
      <c r="J35" s="29"/>
      <c r="K35" s="29"/>
      <c r="L35" s="29"/>
      <c r="M35" s="32" t="str">
        <f t="shared" si="0"/>
        <v xml:space="preserve"> </v>
      </c>
      <c r="N35" s="33" t="s">
        <v>29</v>
      </c>
      <c r="O35" s="32"/>
    </row>
    <row r="36" spans="1:15" x14ac:dyDescent="0.25">
      <c r="A36" s="26">
        <f t="shared" si="1"/>
        <v>27</v>
      </c>
      <c r="B36" s="29"/>
      <c r="C36" s="29"/>
      <c r="D36" s="28"/>
      <c r="E36" s="29"/>
      <c r="F36" s="30"/>
      <c r="G36" s="29"/>
      <c r="H36" s="77"/>
      <c r="I36" s="29"/>
      <c r="J36" s="29"/>
      <c r="K36" s="29"/>
      <c r="L36" s="29"/>
      <c r="M36" s="32" t="str">
        <f t="shared" si="0"/>
        <v xml:space="preserve"> </v>
      </c>
      <c r="N36" s="33" t="s">
        <v>29</v>
      </c>
      <c r="O36" s="32"/>
    </row>
    <row r="37" spans="1:15" x14ac:dyDescent="0.25">
      <c r="A37" s="26">
        <f t="shared" si="1"/>
        <v>28</v>
      </c>
      <c r="B37" s="29"/>
      <c r="C37" s="29"/>
      <c r="D37" s="28"/>
      <c r="E37" s="29"/>
      <c r="F37" s="30"/>
      <c r="G37" s="29"/>
      <c r="H37" s="77"/>
      <c r="I37" s="29"/>
      <c r="J37" s="29"/>
      <c r="K37" s="29"/>
      <c r="L37" s="29"/>
      <c r="M37" s="32" t="str">
        <f t="shared" si="0"/>
        <v xml:space="preserve"> </v>
      </c>
      <c r="N37" s="33" t="s">
        <v>29</v>
      </c>
      <c r="O37" s="32"/>
    </row>
    <row r="38" spans="1:15" x14ac:dyDescent="0.25">
      <c r="A38" s="26">
        <f t="shared" si="1"/>
        <v>29</v>
      </c>
      <c r="B38" s="29"/>
      <c r="C38" s="29"/>
      <c r="D38" s="28"/>
      <c r="E38" s="29"/>
      <c r="F38" s="30"/>
      <c r="G38" s="29"/>
      <c r="H38" s="77"/>
      <c r="I38" s="29"/>
      <c r="J38" s="29"/>
      <c r="K38" s="29"/>
      <c r="L38" s="29"/>
      <c r="M38" s="32" t="str">
        <f t="shared" si="0"/>
        <v xml:space="preserve"> </v>
      </c>
      <c r="N38" s="33" t="s">
        <v>29</v>
      </c>
      <c r="O38" s="32"/>
    </row>
    <row r="39" spans="1:15" x14ac:dyDescent="0.25">
      <c r="A39" s="26">
        <f t="shared" si="1"/>
        <v>30</v>
      </c>
      <c r="B39" s="29"/>
      <c r="C39" s="29"/>
      <c r="D39" s="28"/>
      <c r="E39" s="29"/>
      <c r="F39" s="30"/>
      <c r="G39" s="29"/>
      <c r="H39" s="77"/>
      <c r="I39" s="29"/>
      <c r="J39" s="29"/>
      <c r="K39" s="29"/>
      <c r="L39" s="29"/>
      <c r="M39" s="32" t="str">
        <f t="shared" si="0"/>
        <v xml:space="preserve"> </v>
      </c>
      <c r="N39" s="33" t="s">
        <v>29</v>
      </c>
      <c r="O39" s="32"/>
    </row>
    <row r="40" spans="1:15" x14ac:dyDescent="0.25">
      <c r="A40" s="26">
        <f t="shared" si="1"/>
        <v>31</v>
      </c>
      <c r="B40" s="29"/>
      <c r="C40" s="29"/>
      <c r="D40" s="28"/>
      <c r="E40" s="29"/>
      <c r="F40" s="30"/>
      <c r="G40" s="29"/>
      <c r="H40" s="77"/>
      <c r="I40" s="29"/>
      <c r="J40" s="29"/>
      <c r="K40" s="29"/>
      <c r="L40" s="29"/>
      <c r="M40" s="32" t="str">
        <f t="shared" si="0"/>
        <v xml:space="preserve"> </v>
      </c>
      <c r="N40" s="33" t="s">
        <v>29</v>
      </c>
      <c r="O40" s="32"/>
    </row>
    <row r="41" spans="1:15" x14ac:dyDescent="0.25">
      <c r="A41" s="26">
        <f t="shared" si="1"/>
        <v>32</v>
      </c>
      <c r="B41" s="29"/>
      <c r="C41" s="29"/>
      <c r="D41" s="28"/>
      <c r="E41" s="29"/>
      <c r="F41" s="30"/>
      <c r="G41" s="29"/>
      <c r="H41" s="77"/>
      <c r="I41" s="29"/>
      <c r="J41" s="29"/>
      <c r="K41" s="29"/>
      <c r="L41" s="29"/>
      <c r="M41" s="32" t="str">
        <f t="shared" si="0"/>
        <v xml:space="preserve"> </v>
      </c>
      <c r="N41" s="33" t="s">
        <v>29</v>
      </c>
      <c r="O41" s="32"/>
    </row>
    <row r="42" spans="1:15" x14ac:dyDescent="0.25">
      <c r="A42" s="26">
        <f t="shared" si="1"/>
        <v>33</v>
      </c>
      <c r="B42" s="29"/>
      <c r="C42" s="29"/>
      <c r="D42" s="28"/>
      <c r="E42" s="29"/>
      <c r="F42" s="30"/>
      <c r="G42" s="29"/>
      <c r="H42" s="77"/>
      <c r="I42" s="29"/>
      <c r="J42" s="29"/>
      <c r="K42" s="29"/>
      <c r="L42" s="29"/>
      <c r="M42" s="32" t="str">
        <f t="shared" si="0"/>
        <v xml:space="preserve"> </v>
      </c>
      <c r="N42" s="33" t="s">
        <v>29</v>
      </c>
      <c r="O42" s="32"/>
    </row>
    <row r="43" spans="1:15" x14ac:dyDescent="0.25">
      <c r="A43" s="26">
        <f t="shared" si="1"/>
        <v>34</v>
      </c>
      <c r="B43" s="29"/>
      <c r="C43" s="29"/>
      <c r="D43" s="28"/>
      <c r="E43" s="29"/>
      <c r="F43" s="30"/>
      <c r="G43" s="29"/>
      <c r="H43" s="77"/>
      <c r="I43" s="29"/>
      <c r="J43" s="29"/>
      <c r="K43" s="29"/>
      <c r="L43" s="29"/>
      <c r="M43" s="32" t="str">
        <f t="shared" si="0"/>
        <v xml:space="preserve"> </v>
      </c>
      <c r="N43" s="33" t="s">
        <v>29</v>
      </c>
      <c r="O43" s="32"/>
    </row>
    <row r="44" spans="1:15" x14ac:dyDescent="0.25">
      <c r="A44" s="26">
        <f t="shared" si="1"/>
        <v>35</v>
      </c>
      <c r="B44" s="29"/>
      <c r="C44" s="29"/>
      <c r="D44" s="28"/>
      <c r="E44" s="29"/>
      <c r="F44" s="30"/>
      <c r="G44" s="29"/>
      <c r="H44" s="77"/>
      <c r="I44" s="29"/>
      <c r="J44" s="29"/>
      <c r="K44" s="29"/>
      <c r="L44" s="29"/>
      <c r="M44" s="32" t="str">
        <f t="shared" si="0"/>
        <v xml:space="preserve"> </v>
      </c>
      <c r="N44" s="33" t="s">
        <v>29</v>
      </c>
      <c r="O44" s="32"/>
    </row>
    <row r="45" spans="1:15" x14ac:dyDescent="0.25">
      <c r="A45" s="26">
        <f t="shared" si="1"/>
        <v>36</v>
      </c>
      <c r="B45" s="29"/>
      <c r="C45" s="29"/>
      <c r="D45" s="28"/>
      <c r="E45" s="29"/>
      <c r="F45" s="30"/>
      <c r="G45" s="29"/>
      <c r="H45" s="77"/>
      <c r="I45" s="29"/>
      <c r="J45" s="29"/>
      <c r="K45" s="29"/>
      <c r="L45" s="29"/>
      <c r="M45" s="32" t="str">
        <f t="shared" si="0"/>
        <v xml:space="preserve"> </v>
      </c>
      <c r="N45" s="33" t="s">
        <v>29</v>
      </c>
      <c r="O45" s="32"/>
    </row>
    <row r="46" spans="1:15" x14ac:dyDescent="0.25">
      <c r="A46" s="26">
        <f t="shared" si="1"/>
        <v>37</v>
      </c>
      <c r="B46" s="29"/>
      <c r="C46" s="29"/>
      <c r="D46" s="28"/>
      <c r="E46" s="29"/>
      <c r="F46" s="30"/>
      <c r="G46" s="29"/>
      <c r="H46" s="77"/>
      <c r="I46" s="29"/>
      <c r="J46" s="29"/>
      <c r="K46" s="29"/>
      <c r="L46" s="29"/>
      <c r="M46" s="32" t="str">
        <f t="shared" si="0"/>
        <v xml:space="preserve"> </v>
      </c>
      <c r="N46" s="33" t="s">
        <v>29</v>
      </c>
      <c r="O46" s="32"/>
    </row>
    <row r="47" spans="1:15" x14ac:dyDescent="0.25">
      <c r="A47" s="26">
        <f t="shared" si="1"/>
        <v>38</v>
      </c>
      <c r="B47" s="29"/>
      <c r="C47" s="29"/>
      <c r="D47" s="28"/>
      <c r="E47" s="29"/>
      <c r="F47" s="30"/>
      <c r="G47" s="29"/>
      <c r="H47" s="77"/>
      <c r="I47" s="29"/>
      <c r="J47" s="29"/>
      <c r="K47" s="29"/>
      <c r="L47" s="29"/>
      <c r="M47" s="32" t="str">
        <f t="shared" si="0"/>
        <v xml:space="preserve"> </v>
      </c>
      <c r="N47" s="33" t="s">
        <v>29</v>
      </c>
      <c r="O47" s="32"/>
    </row>
    <row r="48" spans="1:15" x14ac:dyDescent="0.25">
      <c r="A48" s="26">
        <f t="shared" si="1"/>
        <v>39</v>
      </c>
      <c r="B48" s="29"/>
      <c r="C48" s="29"/>
      <c r="D48" s="28"/>
      <c r="E48" s="29"/>
      <c r="F48" s="30"/>
      <c r="G48" s="29"/>
      <c r="H48" s="77"/>
      <c r="I48" s="29"/>
      <c r="J48" s="29"/>
      <c r="K48" s="29"/>
      <c r="L48" s="29"/>
      <c r="M48" s="32" t="str">
        <f t="shared" si="0"/>
        <v xml:space="preserve"> </v>
      </c>
      <c r="N48" s="33" t="s">
        <v>29</v>
      </c>
      <c r="O48" s="32"/>
    </row>
    <row r="49" spans="1:15" x14ac:dyDescent="0.25">
      <c r="A49" s="26">
        <f t="shared" si="1"/>
        <v>40</v>
      </c>
      <c r="B49" s="29"/>
      <c r="C49" s="29"/>
      <c r="D49" s="28"/>
      <c r="E49" s="29"/>
      <c r="F49" s="30"/>
      <c r="G49" s="29"/>
      <c r="H49" s="77"/>
      <c r="I49" s="29"/>
      <c r="J49" s="29"/>
      <c r="K49" s="29"/>
      <c r="L49" s="29"/>
      <c r="M49" s="32" t="str">
        <f t="shared" si="0"/>
        <v xml:space="preserve"> </v>
      </c>
      <c r="N49" s="33" t="s">
        <v>29</v>
      </c>
      <c r="O49" s="32"/>
    </row>
    <row r="50" spans="1:15" x14ac:dyDescent="0.25">
      <c r="A50" s="26">
        <f t="shared" si="1"/>
        <v>41</v>
      </c>
      <c r="B50" s="29"/>
      <c r="C50" s="29"/>
      <c r="D50" s="28"/>
      <c r="E50" s="29"/>
      <c r="F50" s="30"/>
      <c r="G50" s="29"/>
      <c r="H50" s="77"/>
      <c r="I50" s="29"/>
      <c r="J50" s="29"/>
      <c r="K50" s="29"/>
      <c r="L50" s="29"/>
      <c r="M50" s="32" t="str">
        <f t="shared" si="0"/>
        <v xml:space="preserve"> </v>
      </c>
      <c r="N50" s="33" t="s">
        <v>29</v>
      </c>
      <c r="O50" s="32"/>
    </row>
    <row r="51" spans="1:15" x14ac:dyDescent="0.25">
      <c r="A51" s="26">
        <f t="shared" si="1"/>
        <v>42</v>
      </c>
      <c r="B51" s="29"/>
      <c r="C51" s="29"/>
      <c r="D51" s="28"/>
      <c r="E51" s="29"/>
      <c r="F51" s="30"/>
      <c r="G51" s="29"/>
      <c r="H51" s="77"/>
      <c r="I51" s="29"/>
      <c r="J51" s="29"/>
      <c r="K51" s="29"/>
      <c r="L51" s="29"/>
      <c r="M51" s="32" t="str">
        <f t="shared" si="0"/>
        <v xml:space="preserve"> </v>
      </c>
      <c r="N51" s="33" t="s">
        <v>29</v>
      </c>
      <c r="O51" s="32"/>
    </row>
    <row r="52" spans="1:15" x14ac:dyDescent="0.25">
      <c r="A52" s="26">
        <f t="shared" si="1"/>
        <v>43</v>
      </c>
      <c r="B52" s="29"/>
      <c r="C52" s="29"/>
      <c r="D52" s="28"/>
      <c r="E52" s="29"/>
      <c r="F52" s="30"/>
      <c r="G52" s="29"/>
      <c r="H52" s="77"/>
      <c r="I52" s="29"/>
      <c r="J52" s="29"/>
      <c r="K52" s="29"/>
      <c r="L52" s="29"/>
      <c r="M52" s="32" t="str">
        <f t="shared" si="0"/>
        <v xml:space="preserve"> </v>
      </c>
      <c r="N52" s="33" t="s">
        <v>29</v>
      </c>
      <c r="O52" s="32"/>
    </row>
    <row r="53" spans="1:15" x14ac:dyDescent="0.25">
      <c r="A53" s="26">
        <f t="shared" si="1"/>
        <v>44</v>
      </c>
      <c r="B53" s="29"/>
      <c r="C53" s="29"/>
      <c r="D53" s="28"/>
      <c r="E53" s="29"/>
      <c r="F53" s="30"/>
      <c r="G53" s="29"/>
      <c r="H53" s="77"/>
      <c r="I53" s="29"/>
      <c r="J53" s="29"/>
      <c r="K53" s="29"/>
      <c r="L53" s="29"/>
      <c r="M53" s="32" t="str">
        <f t="shared" si="0"/>
        <v xml:space="preserve"> </v>
      </c>
      <c r="N53" s="33" t="s">
        <v>29</v>
      </c>
      <c r="O53" s="32"/>
    </row>
    <row r="54" spans="1:15" x14ac:dyDescent="0.25">
      <c r="A54" s="26">
        <f t="shared" si="1"/>
        <v>45</v>
      </c>
      <c r="B54" s="29"/>
      <c r="C54" s="29"/>
      <c r="D54" s="28"/>
      <c r="E54" s="29"/>
      <c r="F54" s="30"/>
      <c r="G54" s="29"/>
      <c r="H54" s="77"/>
      <c r="I54" s="29"/>
      <c r="J54" s="29"/>
      <c r="K54" s="29"/>
      <c r="L54" s="29"/>
      <c r="M54" s="32" t="str">
        <f t="shared" si="0"/>
        <v xml:space="preserve"> </v>
      </c>
      <c r="N54" s="33" t="s">
        <v>29</v>
      </c>
      <c r="O54" s="32"/>
    </row>
    <row r="55" spans="1:15" x14ac:dyDescent="0.25">
      <c r="A55" s="26">
        <f t="shared" si="1"/>
        <v>46</v>
      </c>
      <c r="B55" s="29"/>
      <c r="C55" s="29"/>
      <c r="D55" s="28"/>
      <c r="E55" s="29"/>
      <c r="F55" s="30"/>
      <c r="G55" s="29"/>
      <c r="H55" s="77"/>
      <c r="I55" s="29"/>
      <c r="J55" s="29"/>
      <c r="K55" s="29"/>
      <c r="L55" s="29"/>
      <c r="M55" s="32" t="str">
        <f t="shared" si="0"/>
        <v xml:space="preserve"> </v>
      </c>
      <c r="N55" s="33" t="s">
        <v>29</v>
      </c>
      <c r="O55" s="32"/>
    </row>
    <row r="56" spans="1:15" x14ac:dyDescent="0.25">
      <c r="A56" s="26">
        <f t="shared" si="1"/>
        <v>47</v>
      </c>
      <c r="B56" s="29"/>
      <c r="C56" s="29"/>
      <c r="D56" s="28"/>
      <c r="E56" s="29"/>
      <c r="F56" s="30"/>
      <c r="G56" s="29"/>
      <c r="H56" s="77"/>
      <c r="I56" s="29"/>
      <c r="J56" s="29"/>
      <c r="K56" s="29"/>
      <c r="L56" s="29"/>
      <c r="M56" s="32" t="str">
        <f t="shared" si="0"/>
        <v xml:space="preserve"> </v>
      </c>
      <c r="N56" s="33" t="s">
        <v>29</v>
      </c>
      <c r="O56" s="32"/>
    </row>
    <row r="57" spans="1:15" x14ac:dyDescent="0.25">
      <c r="A57" s="26">
        <f t="shared" si="1"/>
        <v>48</v>
      </c>
      <c r="B57" s="29"/>
      <c r="C57" s="29"/>
      <c r="D57" s="28"/>
      <c r="E57" s="29"/>
      <c r="F57" s="30"/>
      <c r="G57" s="29"/>
      <c r="H57" s="77"/>
      <c r="I57" s="29"/>
      <c r="J57" s="29"/>
      <c r="K57" s="29"/>
      <c r="L57" s="29"/>
      <c r="M57" s="32" t="str">
        <f t="shared" si="0"/>
        <v xml:space="preserve"> </v>
      </c>
      <c r="N57" s="33" t="s">
        <v>29</v>
      </c>
      <c r="O57" s="32"/>
    </row>
    <row r="58" spans="1:15" x14ac:dyDescent="0.25">
      <c r="A58" s="26">
        <f t="shared" si="1"/>
        <v>49</v>
      </c>
      <c r="B58" s="29"/>
      <c r="C58" s="29"/>
      <c r="D58" s="28"/>
      <c r="E58" s="29"/>
      <c r="F58" s="30"/>
      <c r="G58" s="29"/>
      <c r="H58" s="77"/>
      <c r="I58" s="29"/>
      <c r="J58" s="29"/>
      <c r="K58" s="29"/>
      <c r="L58" s="29"/>
      <c r="M58" s="32" t="str">
        <f t="shared" si="0"/>
        <v xml:space="preserve"> </v>
      </c>
      <c r="N58" s="33" t="s">
        <v>29</v>
      </c>
      <c r="O58" s="32"/>
    </row>
    <row r="59" spans="1:15" x14ac:dyDescent="0.25">
      <c r="A59" s="26">
        <f t="shared" si="1"/>
        <v>50</v>
      </c>
      <c r="B59" s="29"/>
      <c r="C59" s="29"/>
      <c r="D59" s="28"/>
      <c r="E59" s="29"/>
      <c r="F59" s="30"/>
      <c r="G59" s="29"/>
      <c r="H59" s="77"/>
      <c r="I59" s="29"/>
      <c r="J59" s="29"/>
      <c r="K59" s="29"/>
      <c r="L59" s="29"/>
      <c r="M59" s="32" t="str">
        <f t="shared" si="0"/>
        <v xml:space="preserve"> </v>
      </c>
      <c r="N59" s="33" t="s">
        <v>29</v>
      </c>
      <c r="O59" s="32"/>
    </row>
    <row r="60" spans="1:15" x14ac:dyDescent="0.25">
      <c r="A60" s="26">
        <f t="shared" si="1"/>
        <v>51</v>
      </c>
      <c r="B60" s="27" t="s">
        <v>29</v>
      </c>
      <c r="C60" s="29"/>
      <c r="D60" s="28"/>
      <c r="E60" s="29"/>
      <c r="F60" s="76" t="s">
        <v>29</v>
      </c>
      <c r="G60" s="29"/>
      <c r="H60" s="34" t="s">
        <v>29</v>
      </c>
      <c r="I60" s="29"/>
      <c r="J60" s="29"/>
      <c r="K60" s="29"/>
      <c r="L60" s="29"/>
      <c r="M60" s="32" t="str">
        <f t="shared" si="0"/>
        <v xml:space="preserve"> </v>
      </c>
      <c r="N60" s="33" t="s">
        <v>29</v>
      </c>
      <c r="O60" s="32"/>
    </row>
    <row r="61" spans="1:15" x14ac:dyDescent="0.25">
      <c r="A61" s="26">
        <f t="shared" si="1"/>
        <v>52</v>
      </c>
      <c r="B61" s="29"/>
      <c r="C61" s="29"/>
      <c r="D61" s="28"/>
      <c r="E61" s="29"/>
      <c r="F61" s="30"/>
      <c r="G61" s="29"/>
      <c r="H61" s="77"/>
      <c r="I61" s="29"/>
      <c r="J61" s="29"/>
      <c r="K61" s="29"/>
      <c r="L61" s="29"/>
      <c r="M61" s="32" t="str">
        <f t="shared" si="0"/>
        <v xml:space="preserve"> </v>
      </c>
      <c r="N61" s="33" t="s">
        <v>29</v>
      </c>
      <c r="O61" s="32"/>
    </row>
    <row r="62" spans="1:15" x14ac:dyDescent="0.25">
      <c r="A62" s="26">
        <f t="shared" si="1"/>
        <v>53</v>
      </c>
      <c r="B62" s="29"/>
      <c r="C62" s="29"/>
      <c r="D62" s="28"/>
      <c r="E62" s="29"/>
      <c r="F62" s="30"/>
      <c r="G62" s="29"/>
      <c r="H62" s="77"/>
      <c r="I62" s="29"/>
      <c r="J62" s="29"/>
      <c r="K62" s="29"/>
      <c r="L62" s="29"/>
      <c r="M62" s="32" t="str">
        <f t="shared" si="0"/>
        <v xml:space="preserve"> </v>
      </c>
      <c r="N62" s="33" t="s">
        <v>29</v>
      </c>
      <c r="O62" s="32"/>
    </row>
    <row r="63" spans="1:15" x14ac:dyDescent="0.25">
      <c r="A63" s="26">
        <f t="shared" si="1"/>
        <v>54</v>
      </c>
      <c r="B63" s="29"/>
      <c r="C63" s="29"/>
      <c r="D63" s="28"/>
      <c r="E63" s="29"/>
      <c r="F63" s="30"/>
      <c r="G63" s="29"/>
      <c r="H63" s="77"/>
      <c r="I63" s="29"/>
      <c r="J63" s="29"/>
      <c r="K63" s="29"/>
      <c r="L63" s="29"/>
      <c r="M63" s="32" t="str">
        <f t="shared" si="0"/>
        <v xml:space="preserve"> </v>
      </c>
      <c r="N63" s="33" t="s">
        <v>29</v>
      </c>
      <c r="O63" s="32"/>
    </row>
    <row r="64" spans="1:15" x14ac:dyDescent="0.25">
      <c r="A64" s="26">
        <f t="shared" si="1"/>
        <v>55</v>
      </c>
      <c r="B64" s="29"/>
      <c r="C64" s="29"/>
      <c r="D64" s="28"/>
      <c r="E64" s="29"/>
      <c r="F64" s="30"/>
      <c r="G64" s="29"/>
      <c r="H64" s="77"/>
      <c r="I64" s="29"/>
      <c r="J64" s="29"/>
      <c r="K64" s="29"/>
      <c r="L64" s="29"/>
      <c r="M64" s="32" t="str">
        <f t="shared" si="0"/>
        <v xml:space="preserve"> </v>
      </c>
      <c r="N64" s="33" t="s">
        <v>29</v>
      </c>
      <c r="O64" s="32"/>
    </row>
    <row r="65" spans="1:15" x14ac:dyDescent="0.25">
      <c r="A65" s="26">
        <f t="shared" si="1"/>
        <v>56</v>
      </c>
      <c r="B65" s="29"/>
      <c r="C65" s="29"/>
      <c r="D65" s="28"/>
      <c r="E65" s="29"/>
      <c r="F65" s="30"/>
      <c r="G65" s="29"/>
      <c r="H65" s="77"/>
      <c r="I65" s="29"/>
      <c r="J65" s="29"/>
      <c r="K65" s="29"/>
      <c r="L65" s="29"/>
      <c r="M65" s="32" t="str">
        <f t="shared" si="0"/>
        <v xml:space="preserve"> </v>
      </c>
      <c r="N65" s="33" t="s">
        <v>29</v>
      </c>
      <c r="O65" s="32"/>
    </row>
    <row r="66" spans="1:15" x14ac:dyDescent="0.25">
      <c r="A66" s="26">
        <f t="shared" si="1"/>
        <v>57</v>
      </c>
      <c r="B66" s="29"/>
      <c r="C66" s="29"/>
      <c r="D66" s="28"/>
      <c r="E66" s="29"/>
      <c r="F66" s="30"/>
      <c r="G66" s="29"/>
      <c r="H66" s="77"/>
      <c r="I66" s="29"/>
      <c r="J66" s="29"/>
      <c r="K66" s="29"/>
      <c r="L66" s="29"/>
      <c r="M66" s="32" t="str">
        <f t="shared" si="0"/>
        <v xml:space="preserve"> </v>
      </c>
      <c r="N66" s="33" t="s">
        <v>29</v>
      </c>
      <c r="O66" s="32"/>
    </row>
    <row r="67" spans="1:15" x14ac:dyDescent="0.25">
      <c r="A67" s="26">
        <f t="shared" si="1"/>
        <v>58</v>
      </c>
      <c r="B67" s="29"/>
      <c r="C67" s="29"/>
      <c r="D67" s="28"/>
      <c r="E67" s="29"/>
      <c r="F67" s="30"/>
      <c r="G67" s="29"/>
      <c r="H67" s="77"/>
      <c r="I67" s="29"/>
      <c r="J67" s="29"/>
      <c r="K67" s="29"/>
      <c r="L67" s="29"/>
      <c r="M67" s="32" t="str">
        <f t="shared" si="0"/>
        <v xml:space="preserve"> </v>
      </c>
      <c r="N67" s="33" t="s">
        <v>29</v>
      </c>
      <c r="O67" s="32"/>
    </row>
    <row r="68" spans="1:15" x14ac:dyDescent="0.25">
      <c r="A68" s="26">
        <f t="shared" si="1"/>
        <v>59</v>
      </c>
      <c r="B68" s="29"/>
      <c r="C68" s="29"/>
      <c r="D68" s="28"/>
      <c r="E68" s="29"/>
      <c r="F68" s="30"/>
      <c r="G68" s="29"/>
      <c r="H68" s="77"/>
      <c r="I68" s="29"/>
      <c r="J68" s="29"/>
      <c r="K68" s="29"/>
      <c r="L68" s="29"/>
      <c r="M68" s="32" t="str">
        <f t="shared" si="0"/>
        <v xml:space="preserve"> </v>
      </c>
      <c r="N68" s="33" t="s">
        <v>29</v>
      </c>
      <c r="O68" s="32"/>
    </row>
    <row r="69" spans="1:15" x14ac:dyDescent="0.25">
      <c r="A69" s="26">
        <f t="shared" si="1"/>
        <v>60</v>
      </c>
      <c r="B69" s="29"/>
      <c r="C69" s="29"/>
      <c r="D69" s="28"/>
      <c r="E69" s="29"/>
      <c r="F69" s="30"/>
      <c r="G69" s="29"/>
      <c r="H69" s="77"/>
      <c r="I69" s="29"/>
      <c r="J69" s="29"/>
      <c r="K69" s="29"/>
      <c r="L69" s="29"/>
      <c r="M69" s="32" t="str">
        <f t="shared" si="0"/>
        <v xml:space="preserve"> </v>
      </c>
      <c r="N69" s="33" t="s">
        <v>29</v>
      </c>
      <c r="O69" s="32"/>
    </row>
    <row r="70" spans="1:15" x14ac:dyDescent="0.25">
      <c r="A70" s="26">
        <f t="shared" si="1"/>
        <v>61</v>
      </c>
      <c r="B70" s="29"/>
      <c r="C70" s="29"/>
      <c r="D70" s="28"/>
      <c r="E70" s="29"/>
      <c r="F70" s="30"/>
      <c r="G70" s="29"/>
      <c r="H70" s="77"/>
      <c r="I70" s="29"/>
      <c r="J70" s="29"/>
      <c r="K70" s="29"/>
      <c r="L70" s="29"/>
      <c r="M70" s="32" t="str">
        <f t="shared" si="0"/>
        <v xml:space="preserve"> </v>
      </c>
      <c r="N70" s="33" t="s">
        <v>29</v>
      </c>
      <c r="O70" s="32"/>
    </row>
    <row r="71" spans="1:15" x14ac:dyDescent="0.25">
      <c r="A71" s="26">
        <f t="shared" si="1"/>
        <v>62</v>
      </c>
      <c r="B71" s="29"/>
      <c r="C71" s="29"/>
      <c r="D71" s="28"/>
      <c r="E71" s="29"/>
      <c r="F71" s="30"/>
      <c r="G71" s="29"/>
      <c r="H71" s="77"/>
      <c r="I71" s="29"/>
      <c r="J71" s="29"/>
      <c r="K71" s="29"/>
      <c r="L71" s="29"/>
      <c r="M71" s="32" t="str">
        <f t="shared" si="0"/>
        <v xml:space="preserve"> </v>
      </c>
      <c r="N71" s="33" t="s">
        <v>29</v>
      </c>
      <c r="O71" s="32"/>
    </row>
    <row r="72" spans="1:15" x14ac:dyDescent="0.25">
      <c r="A72" s="26">
        <f t="shared" si="1"/>
        <v>63</v>
      </c>
      <c r="B72" s="29"/>
      <c r="C72" s="29"/>
      <c r="D72" s="28"/>
      <c r="E72" s="29"/>
      <c r="F72" s="30"/>
      <c r="G72" s="29"/>
      <c r="H72" s="77"/>
      <c r="I72" s="29"/>
      <c r="J72" s="29"/>
      <c r="K72" s="29"/>
      <c r="L72" s="29"/>
      <c r="M72" s="32" t="str">
        <f t="shared" si="0"/>
        <v xml:space="preserve"> </v>
      </c>
      <c r="N72" s="33" t="s">
        <v>29</v>
      </c>
      <c r="O72" s="32"/>
    </row>
    <row r="73" spans="1:15" x14ac:dyDescent="0.25">
      <c r="A73" s="26">
        <f t="shared" si="1"/>
        <v>64</v>
      </c>
      <c r="B73" s="29"/>
      <c r="C73" s="29"/>
      <c r="D73" s="28"/>
      <c r="E73" s="29"/>
      <c r="F73" s="30"/>
      <c r="G73" s="29"/>
      <c r="H73" s="77"/>
      <c r="I73" s="29"/>
      <c r="J73" s="29"/>
      <c r="K73" s="29"/>
      <c r="L73" s="29"/>
      <c r="M73" s="32" t="str">
        <f t="shared" si="0"/>
        <v xml:space="preserve"> </v>
      </c>
      <c r="N73" s="33" t="s">
        <v>29</v>
      </c>
      <c r="O73" s="32"/>
    </row>
    <row r="74" spans="1:15" x14ac:dyDescent="0.25">
      <c r="A74" s="26">
        <f t="shared" si="1"/>
        <v>65</v>
      </c>
      <c r="B74" s="29"/>
      <c r="C74" s="29"/>
      <c r="D74" s="28"/>
      <c r="E74" s="29"/>
      <c r="F74" s="30"/>
      <c r="G74" s="29"/>
      <c r="H74" s="77"/>
      <c r="I74" s="29"/>
      <c r="J74" s="29"/>
      <c r="K74" s="29"/>
      <c r="L74" s="29"/>
      <c r="M74" s="32" t="str">
        <f t="shared" ref="M74:M86" si="2">IF(F74*I74&gt;0,F74*I74," ")</f>
        <v xml:space="preserve"> </v>
      </c>
      <c r="N74" s="33" t="s">
        <v>29</v>
      </c>
      <c r="O74" s="32"/>
    </row>
    <row r="75" spans="1:15" x14ac:dyDescent="0.25">
      <c r="A75" s="26">
        <f t="shared" ref="A75:A86" si="3">A74+1</f>
        <v>66</v>
      </c>
      <c r="B75" s="29"/>
      <c r="C75" s="29"/>
      <c r="D75" s="28"/>
      <c r="E75" s="29"/>
      <c r="F75" s="30"/>
      <c r="G75" s="29"/>
      <c r="H75" s="77"/>
      <c r="I75" s="29"/>
      <c r="J75" s="29"/>
      <c r="K75" s="29"/>
      <c r="L75" s="29"/>
      <c r="M75" s="32" t="str">
        <f t="shared" si="2"/>
        <v xml:space="preserve"> </v>
      </c>
      <c r="N75" s="33" t="s">
        <v>29</v>
      </c>
      <c r="O75" s="32"/>
    </row>
    <row r="76" spans="1:15" x14ac:dyDescent="0.25">
      <c r="A76" s="26">
        <f t="shared" si="3"/>
        <v>67</v>
      </c>
      <c r="B76" s="29"/>
      <c r="C76" s="29"/>
      <c r="D76" s="28"/>
      <c r="E76" s="29"/>
      <c r="F76" s="30"/>
      <c r="G76" s="29"/>
      <c r="H76" s="77"/>
      <c r="I76" s="29"/>
      <c r="J76" s="29"/>
      <c r="K76" s="29"/>
      <c r="L76" s="29"/>
      <c r="M76" s="32" t="str">
        <f t="shared" si="2"/>
        <v xml:space="preserve"> </v>
      </c>
      <c r="N76" s="33" t="s">
        <v>29</v>
      </c>
      <c r="O76" s="32"/>
    </row>
    <row r="77" spans="1:15" x14ac:dyDescent="0.25">
      <c r="A77" s="26">
        <f t="shared" si="3"/>
        <v>68</v>
      </c>
      <c r="B77" s="29"/>
      <c r="C77" s="29"/>
      <c r="D77" s="28"/>
      <c r="E77" s="29"/>
      <c r="F77" s="30"/>
      <c r="G77" s="29"/>
      <c r="H77" s="77"/>
      <c r="I77" s="29"/>
      <c r="J77" s="29"/>
      <c r="K77" s="29"/>
      <c r="L77" s="29"/>
      <c r="M77" s="32" t="str">
        <f t="shared" si="2"/>
        <v xml:space="preserve"> </v>
      </c>
      <c r="N77" s="33" t="s">
        <v>29</v>
      </c>
      <c r="O77" s="32"/>
    </row>
    <row r="78" spans="1:15" x14ac:dyDescent="0.25">
      <c r="A78" s="26">
        <f t="shared" si="3"/>
        <v>69</v>
      </c>
      <c r="B78" s="29"/>
      <c r="C78" s="29"/>
      <c r="D78" s="28"/>
      <c r="E78" s="29"/>
      <c r="F78" s="30"/>
      <c r="G78" s="29"/>
      <c r="H78" s="77"/>
      <c r="I78" s="29"/>
      <c r="J78" s="29"/>
      <c r="K78" s="29"/>
      <c r="L78" s="29"/>
      <c r="M78" s="32" t="str">
        <f t="shared" si="2"/>
        <v xml:space="preserve"> </v>
      </c>
      <c r="N78" s="33" t="s">
        <v>29</v>
      </c>
      <c r="O78" s="32"/>
    </row>
    <row r="79" spans="1:15" x14ac:dyDescent="0.25">
      <c r="A79" s="26">
        <f t="shared" si="3"/>
        <v>70</v>
      </c>
      <c r="B79" s="29"/>
      <c r="C79" s="29"/>
      <c r="D79" s="28"/>
      <c r="E79" s="29"/>
      <c r="F79" s="30"/>
      <c r="G79" s="29"/>
      <c r="H79" s="77"/>
      <c r="I79" s="29"/>
      <c r="J79" s="29"/>
      <c r="K79" s="29"/>
      <c r="L79" s="29"/>
      <c r="M79" s="32" t="str">
        <f t="shared" si="2"/>
        <v xml:space="preserve"> </v>
      </c>
      <c r="N79" s="33" t="s">
        <v>29</v>
      </c>
      <c r="O79" s="32"/>
    </row>
    <row r="80" spans="1:15" x14ac:dyDescent="0.25">
      <c r="A80" s="26">
        <f t="shared" si="3"/>
        <v>71</v>
      </c>
      <c r="B80" s="29"/>
      <c r="C80" s="29"/>
      <c r="D80" s="28"/>
      <c r="E80" s="29"/>
      <c r="F80" s="30"/>
      <c r="G80" s="29"/>
      <c r="H80" s="77"/>
      <c r="I80" s="29"/>
      <c r="J80" s="29"/>
      <c r="K80" s="29"/>
      <c r="L80" s="29"/>
      <c r="M80" s="32" t="str">
        <f t="shared" si="2"/>
        <v xml:space="preserve"> </v>
      </c>
      <c r="N80" s="33" t="s">
        <v>29</v>
      </c>
      <c r="O80" s="32"/>
    </row>
    <row r="81" spans="1:15" x14ac:dyDescent="0.25">
      <c r="A81" s="26">
        <f t="shared" si="3"/>
        <v>72</v>
      </c>
      <c r="B81" s="29"/>
      <c r="C81" s="29"/>
      <c r="D81" s="28"/>
      <c r="E81" s="29"/>
      <c r="F81" s="30"/>
      <c r="G81" s="29"/>
      <c r="H81" s="77"/>
      <c r="I81" s="29"/>
      <c r="J81" s="29"/>
      <c r="K81" s="29"/>
      <c r="L81" s="29"/>
      <c r="M81" s="32" t="str">
        <f t="shared" si="2"/>
        <v xml:space="preserve"> </v>
      </c>
      <c r="N81" s="33" t="s">
        <v>29</v>
      </c>
      <c r="O81" s="32"/>
    </row>
    <row r="82" spans="1:15" x14ac:dyDescent="0.25">
      <c r="A82" s="26">
        <f t="shared" si="3"/>
        <v>73</v>
      </c>
      <c r="B82" s="29"/>
      <c r="C82" s="29"/>
      <c r="D82" s="28"/>
      <c r="E82" s="29"/>
      <c r="F82" s="30"/>
      <c r="G82" s="29"/>
      <c r="H82" s="77"/>
      <c r="I82" s="29"/>
      <c r="J82" s="29"/>
      <c r="K82" s="29"/>
      <c r="L82" s="29"/>
      <c r="M82" s="32" t="str">
        <f t="shared" si="2"/>
        <v xml:space="preserve"> </v>
      </c>
      <c r="N82" s="33" t="s">
        <v>29</v>
      </c>
      <c r="O82" s="32"/>
    </row>
    <row r="83" spans="1:15" x14ac:dyDescent="0.25">
      <c r="A83" s="26">
        <f t="shared" si="3"/>
        <v>74</v>
      </c>
      <c r="B83" s="29"/>
      <c r="C83" s="29"/>
      <c r="D83" s="28"/>
      <c r="E83" s="29"/>
      <c r="F83" s="30"/>
      <c r="G83" s="29"/>
      <c r="H83" s="77"/>
      <c r="I83" s="29"/>
      <c r="J83" s="29"/>
      <c r="K83" s="29"/>
      <c r="L83" s="29"/>
      <c r="M83" s="32" t="str">
        <f t="shared" si="2"/>
        <v xml:space="preserve"> </v>
      </c>
      <c r="N83" s="33" t="s">
        <v>29</v>
      </c>
      <c r="O83" s="32"/>
    </row>
    <row r="84" spans="1:15" x14ac:dyDescent="0.25">
      <c r="A84" s="26">
        <f t="shared" si="3"/>
        <v>75</v>
      </c>
      <c r="B84" s="29"/>
      <c r="C84" s="29"/>
      <c r="D84" s="28"/>
      <c r="E84" s="29"/>
      <c r="F84" s="30"/>
      <c r="G84" s="29"/>
      <c r="H84" s="77"/>
      <c r="I84" s="29"/>
      <c r="J84" s="29"/>
      <c r="K84" s="29"/>
      <c r="L84" s="29"/>
      <c r="M84" s="32" t="str">
        <f t="shared" si="2"/>
        <v xml:space="preserve"> </v>
      </c>
      <c r="N84" s="33" t="s">
        <v>29</v>
      </c>
      <c r="O84" s="32"/>
    </row>
    <row r="85" spans="1:15" x14ac:dyDescent="0.25">
      <c r="A85" s="26">
        <f t="shared" si="3"/>
        <v>76</v>
      </c>
      <c r="B85" s="29"/>
      <c r="C85" s="29"/>
      <c r="D85" s="28"/>
      <c r="E85" s="29"/>
      <c r="F85" s="30"/>
      <c r="G85" s="29"/>
      <c r="H85" s="77"/>
      <c r="I85" s="29"/>
      <c r="J85" s="29"/>
      <c r="K85" s="29"/>
      <c r="L85" s="29"/>
      <c r="M85" s="32" t="str">
        <f t="shared" si="2"/>
        <v xml:space="preserve"> </v>
      </c>
      <c r="N85" s="33" t="s">
        <v>29</v>
      </c>
      <c r="O85" s="32"/>
    </row>
    <row r="86" spans="1:15" ht="16.5" thickBot="1" x14ac:dyDescent="0.3">
      <c r="A86" s="26">
        <f t="shared" si="3"/>
        <v>77</v>
      </c>
      <c r="B86" s="29"/>
      <c r="C86" s="29"/>
      <c r="D86" s="28"/>
      <c r="E86" s="29"/>
      <c r="F86" s="30"/>
      <c r="G86" s="29"/>
      <c r="H86" s="77"/>
      <c r="I86" s="29"/>
      <c r="J86" s="29"/>
      <c r="K86" s="29"/>
      <c r="L86" s="29"/>
      <c r="M86" s="32" t="str">
        <f t="shared" si="2"/>
        <v xml:space="preserve"> </v>
      </c>
      <c r="N86" s="33" t="s">
        <v>29</v>
      </c>
      <c r="O86" s="83"/>
    </row>
    <row r="87" spans="1:15" ht="16.5" thickTop="1" x14ac:dyDescent="0.25">
      <c r="A87" s="36"/>
      <c r="B87" s="37"/>
      <c r="C87" s="37"/>
      <c r="D87" s="38"/>
      <c r="E87" s="37"/>
      <c r="F87" s="39"/>
      <c r="G87" s="37"/>
      <c r="H87" s="37"/>
      <c r="I87" s="37"/>
      <c r="J87" s="89"/>
      <c r="K87" s="41"/>
      <c r="L87" s="41"/>
      <c r="M87" s="42"/>
      <c r="N87" s="43"/>
      <c r="O87" s="44"/>
    </row>
    <row r="88" spans="1:15" x14ac:dyDescent="0.25">
      <c r="A88" s="45"/>
      <c r="B88" s="46" t="s">
        <v>175</v>
      </c>
      <c r="C88" s="47"/>
      <c r="D88" s="48"/>
      <c r="E88" s="47"/>
      <c r="F88" s="49"/>
      <c r="G88" s="47"/>
      <c r="H88" s="47"/>
      <c r="I88" s="47"/>
      <c r="J88" s="90"/>
      <c r="K88" s="41"/>
      <c r="L88" s="46" t="s">
        <v>176</v>
      </c>
      <c r="M88" s="51"/>
      <c r="N88" s="51"/>
      <c r="O88" s="52"/>
    </row>
    <row r="89" spans="1:15" x14ac:dyDescent="0.25">
      <c r="A89" s="45"/>
      <c r="B89" s="46" t="s">
        <v>177</v>
      </c>
      <c r="C89" s="47"/>
      <c r="D89" s="48"/>
      <c r="E89" s="53"/>
      <c r="F89" s="54"/>
      <c r="G89" s="53"/>
      <c r="H89" s="53"/>
      <c r="I89" s="47"/>
      <c r="J89" s="90"/>
      <c r="K89" s="41"/>
      <c r="L89" s="55"/>
      <c r="M89" s="56"/>
      <c r="N89" s="56"/>
      <c r="O89" s="57"/>
    </row>
    <row r="90" spans="1:15" x14ac:dyDescent="0.25">
      <c r="A90" s="45"/>
      <c r="B90" s="46" t="s">
        <v>29</v>
      </c>
      <c r="C90" s="47"/>
      <c r="D90" s="48"/>
      <c r="E90" s="53"/>
      <c r="F90" s="54"/>
      <c r="G90" s="53"/>
      <c r="H90" s="53"/>
      <c r="I90" s="47"/>
      <c r="J90" s="90"/>
      <c r="K90" s="41"/>
      <c r="L90" s="58" t="s">
        <v>178</v>
      </c>
      <c r="M90" s="59"/>
      <c r="N90" s="60"/>
      <c r="O90" s="61">
        <f>SUM(M10:M86)</f>
        <v>0.81</v>
      </c>
    </row>
    <row r="91" spans="1:15" x14ac:dyDescent="0.25">
      <c r="A91" s="45"/>
      <c r="B91" s="47"/>
      <c r="C91" s="47"/>
      <c r="D91" s="48"/>
      <c r="E91" s="53"/>
      <c r="F91" s="54"/>
      <c r="G91" s="53"/>
      <c r="H91" s="53"/>
      <c r="I91" s="47"/>
      <c r="J91" s="90"/>
      <c r="K91" s="41"/>
      <c r="L91" s="58" t="s">
        <v>179</v>
      </c>
      <c r="M91" s="59"/>
      <c r="N91" s="60"/>
      <c r="O91" s="61">
        <f>SUM(N10:N86)</f>
        <v>0.81</v>
      </c>
    </row>
    <row r="92" spans="1:15" x14ac:dyDescent="0.25">
      <c r="A92" s="45"/>
      <c r="B92" s="47"/>
      <c r="C92" s="47"/>
      <c r="D92" s="48"/>
      <c r="E92" s="47"/>
      <c r="F92" s="49"/>
      <c r="G92" s="47"/>
      <c r="H92" s="47"/>
      <c r="I92" s="47"/>
      <c r="J92" s="90"/>
      <c r="K92" s="41"/>
      <c r="L92" s="58" t="s">
        <v>180</v>
      </c>
      <c r="M92" s="59"/>
      <c r="N92" s="60"/>
      <c r="O92" s="61">
        <f>SUM(O10:O86)</f>
        <v>4.0500000000000007</v>
      </c>
    </row>
    <row r="93" spans="1:15" ht="16.5" thickBot="1" x14ac:dyDescent="0.3">
      <c r="A93" s="62"/>
      <c r="B93" s="63"/>
      <c r="C93" s="63"/>
      <c r="D93" s="64"/>
      <c r="E93" s="63"/>
      <c r="F93" s="65"/>
      <c r="G93" s="63"/>
      <c r="H93" s="63"/>
      <c r="I93" s="63"/>
      <c r="J93" s="91"/>
      <c r="K93" s="92"/>
      <c r="L93" s="95" t="s">
        <v>181</v>
      </c>
      <c r="M93" s="68"/>
      <c r="N93" s="68"/>
      <c r="O93" s="69">
        <f>SUM(I10:I86)</f>
        <v>5</v>
      </c>
    </row>
    <row r="94" spans="1:15" ht="16.5" thickTop="1" x14ac:dyDescent="0.25">
      <c r="A94" s="70"/>
      <c r="B94" s="71" t="s">
        <v>182</v>
      </c>
      <c r="C94" s="72"/>
      <c r="D94" s="72"/>
      <c r="E94" s="72"/>
      <c r="F94" s="73"/>
      <c r="G94" s="72"/>
      <c r="H94" s="72"/>
      <c r="I94" s="72"/>
      <c r="J94" s="93"/>
      <c r="K94" s="72"/>
      <c r="L94" s="72"/>
      <c r="M94" s="73"/>
      <c r="N94" s="73"/>
      <c r="O94" s="74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&amp;LOFFPCRDS.XLS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6" x14ac:dyDescent="0.25">
      <c r="N1" s="94" t="s">
        <v>14</v>
      </c>
    </row>
    <row r="3" spans="1:16" ht="30.75" x14ac:dyDescent="0.45">
      <c r="A3" s="13" t="s">
        <v>365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3" t="s">
        <v>411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N6" s="12" t="s">
        <v>3</v>
      </c>
    </row>
    <row r="8" spans="1:16" x14ac:dyDescent="0.25">
      <c r="A8" s="15" t="s">
        <v>16</v>
      </c>
      <c r="B8" s="16"/>
      <c r="C8" s="17" t="s">
        <v>17</v>
      </c>
      <c r="D8" s="18"/>
      <c r="E8" s="19"/>
      <c r="F8" s="20" t="s">
        <v>18</v>
      </c>
      <c r="G8" s="20" t="s">
        <v>19</v>
      </c>
      <c r="H8" s="20" t="s">
        <v>20</v>
      </c>
      <c r="I8" s="20" t="s">
        <v>21</v>
      </c>
      <c r="J8" s="87" t="s">
        <v>29</v>
      </c>
      <c r="K8" s="87" t="s">
        <v>29</v>
      </c>
      <c r="L8" s="20" t="s">
        <v>22</v>
      </c>
      <c r="M8" s="20" t="s">
        <v>5</v>
      </c>
      <c r="N8" s="20" t="s">
        <v>23</v>
      </c>
      <c r="O8" s="20" t="s">
        <v>24</v>
      </c>
    </row>
    <row r="9" spans="1:16" ht="16.5" thickBot="1" x14ac:dyDescent="0.3">
      <c r="A9" s="21"/>
      <c r="B9" s="22"/>
      <c r="C9" s="23" t="s">
        <v>25</v>
      </c>
      <c r="D9" s="23" t="s">
        <v>26</v>
      </c>
      <c r="E9" s="24" t="s">
        <v>27</v>
      </c>
      <c r="F9" s="22"/>
      <c r="G9" s="22"/>
      <c r="H9" s="24" t="s">
        <v>28</v>
      </c>
      <c r="I9" s="25" t="s">
        <v>29</v>
      </c>
      <c r="J9" s="22"/>
      <c r="K9" s="25" t="s">
        <v>29</v>
      </c>
      <c r="L9" s="22"/>
      <c r="M9" s="24" t="s">
        <v>10</v>
      </c>
      <c r="N9" s="24" t="s">
        <v>11</v>
      </c>
      <c r="O9" s="24" t="s">
        <v>10</v>
      </c>
    </row>
    <row r="10" spans="1:16" ht="16.5" thickTop="1" x14ac:dyDescent="0.25">
      <c r="A10" s="26"/>
      <c r="B10" s="27" t="s">
        <v>29</v>
      </c>
      <c r="C10" s="27"/>
      <c r="D10" s="28"/>
      <c r="E10" s="29"/>
      <c r="F10" s="30"/>
      <c r="G10" s="27"/>
      <c r="H10" s="34"/>
      <c r="I10" s="35"/>
      <c r="J10" s="29"/>
      <c r="K10" s="29"/>
      <c r="L10" s="29"/>
      <c r="M10" s="32"/>
      <c r="N10" s="32"/>
      <c r="O10" s="32"/>
    </row>
    <row r="11" spans="1:16" x14ac:dyDescent="0.25">
      <c r="A11" s="26">
        <f t="shared" ref="A11:A74" si="0">A10+1</f>
        <v>1</v>
      </c>
      <c r="B11" s="29"/>
      <c r="C11" s="27"/>
      <c r="D11" s="27"/>
      <c r="E11" s="27"/>
      <c r="F11" s="27"/>
      <c r="G11" s="27"/>
      <c r="H11" s="34"/>
      <c r="I11" s="27"/>
      <c r="J11" s="27"/>
      <c r="K11" s="27"/>
      <c r="L11" s="27"/>
      <c r="M11" s="32" t="str">
        <f t="shared" ref="M11:M74" si="1">IF(F11*I11&gt;0,F11*I11," ")</f>
        <v xml:space="preserve"> </v>
      </c>
      <c r="N11" s="32"/>
      <c r="O11" s="32"/>
    </row>
    <row r="12" spans="1:16" x14ac:dyDescent="0.25">
      <c r="A12" s="26">
        <f t="shared" si="0"/>
        <v>2</v>
      </c>
      <c r="B12" s="29"/>
      <c r="C12" s="27" t="s">
        <v>426</v>
      </c>
      <c r="D12" s="27">
        <v>1</v>
      </c>
      <c r="E12" s="27"/>
      <c r="F12" s="82">
        <v>0.15</v>
      </c>
      <c r="G12" s="27" t="s">
        <v>412</v>
      </c>
      <c r="H12" s="96">
        <f>DATE(90,7,5)</f>
        <v>33059</v>
      </c>
      <c r="I12" s="31">
        <v>4</v>
      </c>
      <c r="J12" s="27"/>
      <c r="K12" s="27"/>
      <c r="L12" s="97" t="s">
        <v>413</v>
      </c>
      <c r="M12" s="32">
        <f t="shared" si="1"/>
        <v>0.6</v>
      </c>
      <c r="N12" s="32">
        <v>1.32</v>
      </c>
      <c r="O12" s="32">
        <v>24</v>
      </c>
    </row>
    <row r="13" spans="1:16" x14ac:dyDescent="0.25">
      <c r="A13" s="26">
        <f t="shared" si="0"/>
        <v>3</v>
      </c>
      <c r="B13" s="29"/>
      <c r="C13" s="27" t="s">
        <v>426</v>
      </c>
      <c r="D13" s="27">
        <v>2</v>
      </c>
      <c r="E13" s="27"/>
      <c r="F13" s="82">
        <v>0.19</v>
      </c>
      <c r="G13" s="27" t="s">
        <v>412</v>
      </c>
      <c r="H13" s="96">
        <f>DATE(91,2,3)</f>
        <v>33272</v>
      </c>
      <c r="I13" s="31">
        <v>4</v>
      </c>
      <c r="J13" s="27"/>
      <c r="K13" s="27"/>
      <c r="L13" s="97" t="s">
        <v>413</v>
      </c>
      <c r="M13" s="32">
        <f t="shared" si="1"/>
        <v>0.76</v>
      </c>
      <c r="N13" s="32">
        <v>1.48</v>
      </c>
      <c r="O13" s="32">
        <v>12</v>
      </c>
    </row>
    <row r="14" spans="1:16" x14ac:dyDescent="0.25">
      <c r="A14" s="26">
        <f t="shared" si="0"/>
        <v>4</v>
      </c>
      <c r="B14" s="29"/>
      <c r="C14" s="27" t="s">
        <v>426</v>
      </c>
      <c r="D14" s="27">
        <v>3</v>
      </c>
      <c r="E14" s="27"/>
      <c r="F14" s="82">
        <v>0.19</v>
      </c>
      <c r="G14" s="27" t="s">
        <v>412</v>
      </c>
      <c r="H14" s="96">
        <f>DATE(92,11,13)</f>
        <v>33921</v>
      </c>
      <c r="I14" s="31">
        <v>4</v>
      </c>
      <c r="J14" s="27"/>
      <c r="K14" s="27"/>
      <c r="L14" s="97" t="s">
        <v>413</v>
      </c>
      <c r="M14" s="32">
        <f t="shared" si="1"/>
        <v>0.76</v>
      </c>
      <c r="N14" s="32">
        <v>8</v>
      </c>
      <c r="O14" s="32">
        <v>24</v>
      </c>
    </row>
    <row r="15" spans="1:16" x14ac:dyDescent="0.25">
      <c r="A15" s="26">
        <f t="shared" si="0"/>
        <v>5</v>
      </c>
      <c r="B15" s="29"/>
      <c r="C15" s="27"/>
      <c r="D15" s="27"/>
      <c r="E15" s="27"/>
      <c r="F15" s="82"/>
      <c r="G15" s="27"/>
      <c r="H15" s="96"/>
      <c r="I15" s="31"/>
      <c r="J15" s="27"/>
      <c r="K15" s="27"/>
      <c r="L15" s="27"/>
      <c r="M15" s="32" t="str">
        <f t="shared" si="1"/>
        <v xml:space="preserve"> </v>
      </c>
      <c r="N15" s="32"/>
      <c r="O15" s="32"/>
    </row>
    <row r="16" spans="1:16" x14ac:dyDescent="0.25">
      <c r="A16" s="26">
        <f t="shared" si="0"/>
        <v>6</v>
      </c>
      <c r="B16" s="29"/>
      <c r="C16" s="27"/>
      <c r="D16" s="27"/>
      <c r="E16" s="27"/>
      <c r="F16" s="82"/>
      <c r="G16" s="27"/>
      <c r="H16" s="96"/>
      <c r="I16" s="31"/>
      <c r="J16" s="27"/>
      <c r="K16" s="27"/>
      <c r="L16" s="27"/>
      <c r="M16" s="32" t="str">
        <f t="shared" si="1"/>
        <v xml:space="preserve"> </v>
      </c>
      <c r="N16" s="32"/>
      <c r="O16" s="32"/>
    </row>
    <row r="17" spans="1:15" x14ac:dyDescent="0.25">
      <c r="A17" s="26">
        <f t="shared" si="0"/>
        <v>7</v>
      </c>
      <c r="B17" s="29"/>
      <c r="C17" s="27"/>
      <c r="D17" s="27"/>
      <c r="E17" s="27"/>
      <c r="F17" s="82"/>
      <c r="G17" s="27"/>
      <c r="H17" s="96"/>
      <c r="I17" s="31"/>
      <c r="J17" s="27"/>
      <c r="K17" s="27"/>
      <c r="L17" s="27"/>
      <c r="M17" s="32" t="str">
        <f t="shared" si="1"/>
        <v xml:space="preserve"> </v>
      </c>
      <c r="N17" s="32"/>
      <c r="O17" s="32"/>
    </row>
    <row r="18" spans="1:15" x14ac:dyDescent="0.25">
      <c r="A18" s="26">
        <f t="shared" si="0"/>
        <v>8</v>
      </c>
      <c r="B18" s="29"/>
      <c r="C18" s="27"/>
      <c r="D18" s="27"/>
      <c r="E18" s="27"/>
      <c r="F18" s="82"/>
      <c r="G18" s="27"/>
      <c r="H18" s="96"/>
      <c r="I18" s="31"/>
      <c r="J18" s="27"/>
      <c r="K18" s="27"/>
      <c r="L18" s="27"/>
      <c r="M18" s="32" t="str">
        <f t="shared" si="1"/>
        <v xml:space="preserve"> </v>
      </c>
      <c r="N18" s="32"/>
      <c r="O18" s="32"/>
    </row>
    <row r="19" spans="1:15" x14ac:dyDescent="0.25">
      <c r="A19" s="26">
        <f t="shared" si="0"/>
        <v>9</v>
      </c>
      <c r="B19" s="29"/>
      <c r="C19" s="27"/>
      <c r="D19" s="27"/>
      <c r="E19" s="27"/>
      <c r="F19" s="82"/>
      <c r="G19" s="27"/>
      <c r="H19" s="96"/>
      <c r="I19" s="31"/>
      <c r="J19" s="27"/>
      <c r="K19" s="27"/>
      <c r="L19" s="27"/>
      <c r="M19" s="32" t="str">
        <f t="shared" si="1"/>
        <v xml:space="preserve"> </v>
      </c>
      <c r="N19" s="32"/>
      <c r="O19" s="32"/>
    </row>
    <row r="20" spans="1:15" x14ac:dyDescent="0.25">
      <c r="A20" s="26">
        <f t="shared" si="0"/>
        <v>10</v>
      </c>
      <c r="B20" s="29"/>
      <c r="C20" s="27"/>
      <c r="D20" s="27"/>
      <c r="E20" s="27"/>
      <c r="F20" s="82"/>
      <c r="G20" s="27"/>
      <c r="H20" s="96"/>
      <c r="I20" s="31"/>
      <c r="J20" s="27"/>
      <c r="K20" s="27"/>
      <c r="L20" s="27"/>
      <c r="M20" s="32" t="str">
        <f t="shared" si="1"/>
        <v xml:space="preserve"> </v>
      </c>
      <c r="N20" s="32"/>
      <c r="O20" s="32"/>
    </row>
    <row r="21" spans="1:15" x14ac:dyDescent="0.25">
      <c r="A21" s="26">
        <f t="shared" si="0"/>
        <v>11</v>
      </c>
      <c r="B21" s="29"/>
      <c r="C21" s="27"/>
      <c r="D21" s="27"/>
      <c r="E21" s="27"/>
      <c r="F21" s="82"/>
      <c r="G21" s="27"/>
      <c r="H21" s="96"/>
      <c r="I21" s="31"/>
      <c r="J21" s="27"/>
      <c r="K21" s="27"/>
      <c r="L21" s="27"/>
      <c r="M21" s="32" t="str">
        <f t="shared" si="1"/>
        <v xml:space="preserve"> </v>
      </c>
      <c r="N21" s="32"/>
      <c r="O21" s="32"/>
    </row>
    <row r="22" spans="1:15" x14ac:dyDescent="0.25">
      <c r="A22" s="26">
        <f t="shared" si="0"/>
        <v>12</v>
      </c>
      <c r="B22" s="29"/>
      <c r="C22" s="27"/>
      <c r="D22" s="27"/>
      <c r="E22" s="27"/>
      <c r="F22" s="82"/>
      <c r="G22" s="27"/>
      <c r="H22" s="96"/>
      <c r="I22" s="31"/>
      <c r="J22" s="27"/>
      <c r="K22" s="27"/>
      <c r="L22" s="27"/>
      <c r="M22" s="32" t="str">
        <f t="shared" si="1"/>
        <v xml:space="preserve"> </v>
      </c>
      <c r="N22" s="32"/>
      <c r="O22" s="32"/>
    </row>
    <row r="23" spans="1:15" x14ac:dyDescent="0.25">
      <c r="A23" s="26">
        <f t="shared" si="0"/>
        <v>13</v>
      </c>
      <c r="B23" s="29"/>
      <c r="C23" s="27"/>
      <c r="D23" s="27"/>
      <c r="E23" s="27"/>
      <c r="F23" s="82"/>
      <c r="G23" s="27"/>
      <c r="H23" s="96"/>
      <c r="I23" s="31"/>
      <c r="J23" s="27"/>
      <c r="K23" s="27"/>
      <c r="L23" s="27"/>
      <c r="M23" s="32" t="str">
        <f t="shared" si="1"/>
        <v xml:space="preserve"> </v>
      </c>
      <c r="N23" s="32"/>
      <c r="O23" s="32"/>
    </row>
    <row r="24" spans="1:15" x14ac:dyDescent="0.25">
      <c r="A24" s="26">
        <f t="shared" si="0"/>
        <v>14</v>
      </c>
      <c r="B24" s="29"/>
      <c r="C24" s="27"/>
      <c r="D24" s="27"/>
      <c r="E24" s="27"/>
      <c r="F24" s="82"/>
      <c r="G24" s="27"/>
      <c r="H24" s="96"/>
      <c r="I24" s="31"/>
      <c r="J24" s="27"/>
      <c r="K24" s="27"/>
      <c r="L24" s="27"/>
      <c r="M24" s="32" t="str">
        <f t="shared" si="1"/>
        <v xml:space="preserve"> </v>
      </c>
      <c r="N24" s="32"/>
      <c r="O24" s="32"/>
    </row>
    <row r="25" spans="1:15" x14ac:dyDescent="0.25">
      <c r="A25" s="26">
        <f t="shared" si="0"/>
        <v>15</v>
      </c>
      <c r="B25" s="29"/>
      <c r="C25" s="27"/>
      <c r="D25" s="28"/>
      <c r="E25" s="29"/>
      <c r="F25" s="82"/>
      <c r="G25" s="29"/>
      <c r="H25" s="98"/>
      <c r="I25" s="99"/>
      <c r="J25" s="29"/>
      <c r="K25" s="29"/>
      <c r="L25" s="29"/>
      <c r="M25" s="32" t="str">
        <f t="shared" si="1"/>
        <v xml:space="preserve"> </v>
      </c>
      <c r="N25" s="33" t="s">
        <v>29</v>
      </c>
      <c r="O25" s="32"/>
    </row>
    <row r="26" spans="1:15" x14ac:dyDescent="0.25">
      <c r="A26" s="26">
        <f t="shared" si="0"/>
        <v>16</v>
      </c>
      <c r="B26" s="29"/>
      <c r="C26" s="27"/>
      <c r="D26" s="28"/>
      <c r="E26" s="29"/>
      <c r="F26" s="82"/>
      <c r="G26" s="29"/>
      <c r="H26" s="98"/>
      <c r="I26" s="99"/>
      <c r="J26" s="29"/>
      <c r="K26" s="29"/>
      <c r="L26" s="29"/>
      <c r="M26" s="32" t="str">
        <f t="shared" si="1"/>
        <v xml:space="preserve"> </v>
      </c>
      <c r="N26" s="33" t="s">
        <v>29</v>
      </c>
      <c r="O26" s="32"/>
    </row>
    <row r="27" spans="1:15" x14ac:dyDescent="0.25">
      <c r="A27" s="26">
        <f t="shared" si="0"/>
        <v>17</v>
      </c>
      <c r="B27" s="29"/>
      <c r="C27" s="27"/>
      <c r="D27" s="28"/>
      <c r="E27" s="29"/>
      <c r="F27" s="82"/>
      <c r="G27" s="29"/>
      <c r="H27" s="98"/>
      <c r="I27" s="99"/>
      <c r="J27" s="29"/>
      <c r="K27" s="29"/>
      <c r="L27" s="29"/>
      <c r="M27" s="32" t="str">
        <f t="shared" si="1"/>
        <v xml:space="preserve"> </v>
      </c>
      <c r="N27" s="33" t="s">
        <v>29</v>
      </c>
      <c r="O27" s="32"/>
    </row>
    <row r="28" spans="1:15" x14ac:dyDescent="0.25">
      <c r="A28" s="26">
        <f t="shared" si="0"/>
        <v>18</v>
      </c>
      <c r="B28" s="29"/>
      <c r="C28" s="27"/>
      <c r="D28" s="28"/>
      <c r="E28" s="29"/>
      <c r="F28" s="82"/>
      <c r="G28" s="29"/>
      <c r="H28" s="98"/>
      <c r="I28" s="99"/>
      <c r="J28" s="29"/>
      <c r="K28" s="29"/>
      <c r="L28" s="29"/>
      <c r="M28" s="32" t="str">
        <f t="shared" si="1"/>
        <v xml:space="preserve"> </v>
      </c>
      <c r="N28" s="33" t="s">
        <v>29</v>
      </c>
      <c r="O28" s="32"/>
    </row>
    <row r="29" spans="1:15" x14ac:dyDescent="0.25">
      <c r="A29" s="26">
        <f t="shared" si="0"/>
        <v>19</v>
      </c>
      <c r="B29" s="29"/>
      <c r="C29" s="27"/>
      <c r="D29" s="28"/>
      <c r="E29" s="29"/>
      <c r="F29" s="82"/>
      <c r="G29" s="29"/>
      <c r="H29" s="98"/>
      <c r="I29" s="99"/>
      <c r="J29" s="29"/>
      <c r="K29" s="29"/>
      <c r="L29" s="29"/>
      <c r="M29" s="32" t="str">
        <f t="shared" si="1"/>
        <v xml:space="preserve"> </v>
      </c>
      <c r="N29" s="33" t="s">
        <v>29</v>
      </c>
      <c r="O29" s="32"/>
    </row>
    <row r="30" spans="1:15" x14ac:dyDescent="0.25">
      <c r="A30" s="26">
        <f t="shared" si="0"/>
        <v>20</v>
      </c>
      <c r="B30" s="29"/>
      <c r="C30" s="27"/>
      <c r="D30" s="28"/>
      <c r="E30" s="29"/>
      <c r="F30" s="82"/>
      <c r="G30" s="29"/>
      <c r="H30" s="98"/>
      <c r="I30" s="99"/>
      <c r="J30" s="29"/>
      <c r="K30" s="29"/>
      <c r="L30" s="29"/>
      <c r="M30" s="32" t="str">
        <f t="shared" si="1"/>
        <v xml:space="preserve"> </v>
      </c>
      <c r="N30" s="33" t="s">
        <v>29</v>
      </c>
      <c r="O30" s="32"/>
    </row>
    <row r="31" spans="1:15" x14ac:dyDescent="0.25">
      <c r="A31" s="26">
        <f t="shared" si="0"/>
        <v>21</v>
      </c>
      <c r="B31" s="29"/>
      <c r="C31" s="27"/>
      <c r="D31" s="28"/>
      <c r="E31" s="29"/>
      <c r="F31" s="82"/>
      <c r="G31" s="29"/>
      <c r="H31" s="98"/>
      <c r="I31" s="99"/>
      <c r="J31" s="29"/>
      <c r="K31" s="29"/>
      <c r="L31" s="29"/>
      <c r="M31" s="32" t="str">
        <f t="shared" si="1"/>
        <v xml:space="preserve"> </v>
      </c>
      <c r="N31" s="33" t="s">
        <v>29</v>
      </c>
      <c r="O31" s="32"/>
    </row>
    <row r="32" spans="1:15" x14ac:dyDescent="0.25">
      <c r="A32" s="26">
        <f t="shared" si="0"/>
        <v>22</v>
      </c>
      <c r="B32" s="29"/>
      <c r="C32" s="27"/>
      <c r="D32" s="28"/>
      <c r="E32" s="29"/>
      <c r="F32" s="82"/>
      <c r="G32" s="29"/>
      <c r="H32" s="98"/>
      <c r="I32" s="99"/>
      <c r="J32" s="29"/>
      <c r="K32" s="29"/>
      <c r="L32" s="29"/>
      <c r="M32" s="32" t="str">
        <f t="shared" si="1"/>
        <v xml:space="preserve"> </v>
      </c>
      <c r="N32" s="33" t="s">
        <v>29</v>
      </c>
      <c r="O32" s="32"/>
    </row>
    <row r="33" spans="1:15" x14ac:dyDescent="0.25">
      <c r="A33" s="26">
        <f t="shared" si="0"/>
        <v>23</v>
      </c>
      <c r="B33" s="29"/>
      <c r="C33" s="27"/>
      <c r="D33" s="28"/>
      <c r="E33" s="29"/>
      <c r="F33" s="82"/>
      <c r="G33" s="29"/>
      <c r="H33" s="98"/>
      <c r="I33" s="99"/>
      <c r="J33" s="29"/>
      <c r="K33" s="29"/>
      <c r="L33" s="29"/>
      <c r="M33" s="32" t="str">
        <f t="shared" si="1"/>
        <v xml:space="preserve"> </v>
      </c>
      <c r="N33" s="33" t="s">
        <v>29</v>
      </c>
      <c r="O33" s="32"/>
    </row>
    <row r="34" spans="1:15" x14ac:dyDescent="0.25">
      <c r="A34" s="26">
        <f t="shared" si="0"/>
        <v>24</v>
      </c>
      <c r="B34" s="29"/>
      <c r="C34" s="27"/>
      <c r="D34" s="28"/>
      <c r="E34" s="29"/>
      <c r="F34" s="82"/>
      <c r="G34" s="29"/>
      <c r="H34" s="98"/>
      <c r="I34" s="99"/>
      <c r="J34" s="29"/>
      <c r="K34" s="29"/>
      <c r="L34" s="29"/>
      <c r="M34" s="32" t="str">
        <f t="shared" si="1"/>
        <v xml:space="preserve"> </v>
      </c>
      <c r="N34" s="33" t="s">
        <v>29</v>
      </c>
      <c r="O34" s="32"/>
    </row>
    <row r="35" spans="1:15" x14ac:dyDescent="0.25">
      <c r="A35" s="26">
        <f t="shared" si="0"/>
        <v>25</v>
      </c>
      <c r="B35" s="29"/>
      <c r="C35" s="27"/>
      <c r="D35" s="28"/>
      <c r="E35" s="29"/>
      <c r="F35" s="82"/>
      <c r="G35" s="29"/>
      <c r="H35" s="98"/>
      <c r="I35" s="99"/>
      <c r="J35" s="29"/>
      <c r="K35" s="29"/>
      <c r="L35" s="29"/>
      <c r="M35" s="32" t="str">
        <f t="shared" si="1"/>
        <v xml:space="preserve"> </v>
      </c>
      <c r="N35" s="33" t="s">
        <v>29</v>
      </c>
      <c r="O35" s="32"/>
    </row>
    <row r="36" spans="1:15" x14ac:dyDescent="0.25">
      <c r="A36" s="26">
        <f t="shared" si="0"/>
        <v>26</v>
      </c>
      <c r="B36" s="29"/>
      <c r="C36" s="27"/>
      <c r="D36" s="28"/>
      <c r="E36" s="29"/>
      <c r="F36" s="82"/>
      <c r="G36" s="29"/>
      <c r="H36" s="98"/>
      <c r="I36" s="99"/>
      <c r="J36" s="29"/>
      <c r="K36" s="29"/>
      <c r="L36" s="29"/>
      <c r="M36" s="32" t="str">
        <f t="shared" si="1"/>
        <v xml:space="preserve"> </v>
      </c>
      <c r="N36" s="33" t="s">
        <v>29</v>
      </c>
      <c r="O36" s="32"/>
    </row>
    <row r="37" spans="1:15" x14ac:dyDescent="0.25">
      <c r="A37" s="26">
        <f t="shared" si="0"/>
        <v>27</v>
      </c>
      <c r="B37" s="29"/>
      <c r="C37" s="27"/>
      <c r="D37" s="28"/>
      <c r="E37" s="29"/>
      <c r="F37" s="82"/>
      <c r="G37" s="29"/>
      <c r="H37" s="98"/>
      <c r="I37" s="99"/>
      <c r="J37" s="29"/>
      <c r="K37" s="29"/>
      <c r="L37" s="29"/>
      <c r="M37" s="32" t="str">
        <f t="shared" si="1"/>
        <v xml:space="preserve"> </v>
      </c>
      <c r="N37" s="33" t="s">
        <v>29</v>
      </c>
      <c r="O37" s="32"/>
    </row>
    <row r="38" spans="1:15" x14ac:dyDescent="0.25">
      <c r="A38" s="26">
        <f t="shared" si="0"/>
        <v>28</v>
      </c>
      <c r="B38" s="29"/>
      <c r="C38" s="27"/>
      <c r="D38" s="28"/>
      <c r="E38" s="29"/>
      <c r="F38" s="82"/>
      <c r="G38" s="29"/>
      <c r="H38" s="98"/>
      <c r="I38" s="99"/>
      <c r="J38" s="29"/>
      <c r="K38" s="29"/>
      <c r="L38" s="29"/>
      <c r="M38" s="32" t="str">
        <f t="shared" si="1"/>
        <v xml:space="preserve"> </v>
      </c>
      <c r="N38" s="33" t="s">
        <v>29</v>
      </c>
      <c r="O38" s="32"/>
    </row>
    <row r="39" spans="1:15" x14ac:dyDescent="0.25">
      <c r="A39" s="26">
        <f t="shared" si="0"/>
        <v>29</v>
      </c>
      <c r="B39" s="29"/>
      <c r="C39" s="27"/>
      <c r="D39" s="28"/>
      <c r="E39" s="29"/>
      <c r="F39" s="82"/>
      <c r="G39" s="29"/>
      <c r="H39" s="98"/>
      <c r="I39" s="99"/>
      <c r="J39" s="29"/>
      <c r="K39" s="29"/>
      <c r="L39" s="29"/>
      <c r="M39" s="32" t="str">
        <f t="shared" si="1"/>
        <v xml:space="preserve"> </v>
      </c>
      <c r="N39" s="33" t="s">
        <v>29</v>
      </c>
      <c r="O39" s="32"/>
    </row>
    <row r="40" spans="1:15" x14ac:dyDescent="0.25">
      <c r="A40" s="26">
        <f t="shared" si="0"/>
        <v>30</v>
      </c>
      <c r="B40" s="29"/>
      <c r="C40" s="27"/>
      <c r="D40" s="28"/>
      <c r="E40" s="29"/>
      <c r="F40" s="82"/>
      <c r="G40" s="29"/>
      <c r="H40" s="98"/>
      <c r="I40" s="99"/>
      <c r="J40" s="29"/>
      <c r="K40" s="29"/>
      <c r="L40" s="29"/>
      <c r="M40" s="32" t="str">
        <f t="shared" si="1"/>
        <v xml:space="preserve"> </v>
      </c>
      <c r="N40" s="33" t="s">
        <v>29</v>
      </c>
      <c r="O40" s="32"/>
    </row>
    <row r="41" spans="1:15" x14ac:dyDescent="0.25">
      <c r="A41" s="26">
        <f t="shared" si="0"/>
        <v>31</v>
      </c>
      <c r="B41" s="29"/>
      <c r="C41" s="27"/>
      <c r="D41" s="28"/>
      <c r="E41" s="29"/>
      <c r="F41" s="82"/>
      <c r="G41" s="29"/>
      <c r="H41" s="98"/>
      <c r="I41" s="99"/>
      <c r="J41" s="29"/>
      <c r="K41" s="29"/>
      <c r="L41" s="29"/>
      <c r="M41" s="32" t="str">
        <f t="shared" si="1"/>
        <v xml:space="preserve"> </v>
      </c>
      <c r="N41" s="33" t="s">
        <v>29</v>
      </c>
      <c r="O41" s="32"/>
    </row>
    <row r="42" spans="1:15" x14ac:dyDescent="0.25">
      <c r="A42" s="26">
        <f t="shared" si="0"/>
        <v>32</v>
      </c>
      <c r="B42" s="29"/>
      <c r="C42" s="27"/>
      <c r="D42" s="28"/>
      <c r="E42" s="29"/>
      <c r="F42" s="82"/>
      <c r="G42" s="29"/>
      <c r="H42" s="98"/>
      <c r="I42" s="99"/>
      <c r="J42" s="29"/>
      <c r="K42" s="29"/>
      <c r="L42" s="29"/>
      <c r="M42" s="32" t="str">
        <f t="shared" si="1"/>
        <v xml:space="preserve"> </v>
      </c>
      <c r="N42" s="33" t="s">
        <v>29</v>
      </c>
      <c r="O42" s="32"/>
    </row>
    <row r="43" spans="1:15" x14ac:dyDescent="0.25">
      <c r="A43" s="26">
        <f t="shared" si="0"/>
        <v>33</v>
      </c>
      <c r="B43" s="29"/>
      <c r="C43" s="27"/>
      <c r="D43" s="28"/>
      <c r="E43" s="29"/>
      <c r="F43" s="82"/>
      <c r="G43" s="29"/>
      <c r="H43" s="98"/>
      <c r="I43" s="99"/>
      <c r="J43" s="29"/>
      <c r="K43" s="29"/>
      <c r="L43" s="29"/>
      <c r="M43" s="32" t="str">
        <f t="shared" si="1"/>
        <v xml:space="preserve"> </v>
      </c>
      <c r="N43" s="33" t="s">
        <v>29</v>
      </c>
      <c r="O43" s="32"/>
    </row>
    <row r="44" spans="1:15" x14ac:dyDescent="0.25">
      <c r="A44" s="26">
        <f t="shared" si="0"/>
        <v>34</v>
      </c>
      <c r="B44" s="29"/>
      <c r="C44" s="27"/>
      <c r="D44" s="28"/>
      <c r="E44" s="29"/>
      <c r="F44" s="82"/>
      <c r="G44" s="29"/>
      <c r="H44" s="98"/>
      <c r="I44" s="99"/>
      <c r="J44" s="29"/>
      <c r="K44" s="29"/>
      <c r="L44" s="29"/>
      <c r="M44" s="32" t="str">
        <f t="shared" si="1"/>
        <v xml:space="preserve"> </v>
      </c>
      <c r="N44" s="33" t="s">
        <v>29</v>
      </c>
      <c r="O44" s="32"/>
    </row>
    <row r="45" spans="1:15" x14ac:dyDescent="0.25">
      <c r="A45" s="26">
        <f t="shared" si="0"/>
        <v>35</v>
      </c>
      <c r="B45" s="29"/>
      <c r="C45" s="27"/>
      <c r="D45" s="28"/>
      <c r="E45" s="29"/>
      <c r="F45" s="82"/>
      <c r="G45" s="29"/>
      <c r="H45" s="98"/>
      <c r="I45" s="99"/>
      <c r="J45" s="29"/>
      <c r="K45" s="29"/>
      <c r="L45" s="29"/>
      <c r="M45" s="32" t="str">
        <f t="shared" si="1"/>
        <v xml:space="preserve"> </v>
      </c>
      <c r="N45" s="33" t="s">
        <v>29</v>
      </c>
      <c r="O45" s="32"/>
    </row>
    <row r="46" spans="1:15" x14ac:dyDescent="0.25">
      <c r="A46" s="26">
        <f t="shared" si="0"/>
        <v>36</v>
      </c>
      <c r="B46" s="29"/>
      <c r="C46" s="27"/>
      <c r="D46" s="28"/>
      <c r="E46" s="29"/>
      <c r="F46" s="82"/>
      <c r="G46" s="29"/>
      <c r="H46" s="98"/>
      <c r="I46" s="99"/>
      <c r="J46" s="29"/>
      <c r="K46" s="29"/>
      <c r="L46" s="29"/>
      <c r="M46" s="32" t="str">
        <f t="shared" si="1"/>
        <v xml:space="preserve"> </v>
      </c>
      <c r="N46" s="33" t="s">
        <v>29</v>
      </c>
      <c r="O46" s="32"/>
    </row>
    <row r="47" spans="1:15" x14ac:dyDescent="0.25">
      <c r="A47" s="26">
        <f t="shared" si="0"/>
        <v>37</v>
      </c>
      <c r="B47" s="29"/>
      <c r="C47" s="27"/>
      <c r="D47" s="28"/>
      <c r="E47" s="29"/>
      <c r="F47" s="82"/>
      <c r="G47" s="29"/>
      <c r="H47" s="98"/>
      <c r="I47" s="99"/>
      <c r="J47" s="29"/>
      <c r="K47" s="29"/>
      <c r="L47" s="29"/>
      <c r="M47" s="32" t="str">
        <f t="shared" si="1"/>
        <v xml:space="preserve"> </v>
      </c>
      <c r="N47" s="33" t="s">
        <v>29</v>
      </c>
      <c r="O47" s="32"/>
    </row>
    <row r="48" spans="1:15" x14ac:dyDescent="0.25">
      <c r="A48" s="26">
        <f t="shared" si="0"/>
        <v>38</v>
      </c>
      <c r="B48" s="29"/>
      <c r="C48" s="27"/>
      <c r="D48" s="28"/>
      <c r="E48" s="29"/>
      <c r="F48" s="82"/>
      <c r="G48" s="29"/>
      <c r="H48" s="98"/>
      <c r="I48" s="99"/>
      <c r="J48" s="29"/>
      <c r="K48" s="29"/>
      <c r="L48" s="29"/>
      <c r="M48" s="32" t="str">
        <f t="shared" si="1"/>
        <v xml:space="preserve"> </v>
      </c>
      <c r="N48" s="33" t="s">
        <v>29</v>
      </c>
      <c r="O48" s="32"/>
    </row>
    <row r="49" spans="1:15" x14ac:dyDescent="0.25">
      <c r="A49" s="26">
        <f t="shared" si="0"/>
        <v>39</v>
      </c>
      <c r="B49" s="29"/>
      <c r="C49" s="27"/>
      <c r="D49" s="28"/>
      <c r="E49" s="29"/>
      <c r="F49" s="82"/>
      <c r="G49" s="29"/>
      <c r="H49" s="98"/>
      <c r="I49" s="99"/>
      <c r="J49" s="29"/>
      <c r="K49" s="29"/>
      <c r="L49" s="29"/>
      <c r="M49" s="32" t="str">
        <f t="shared" si="1"/>
        <v xml:space="preserve"> </v>
      </c>
      <c r="N49" s="33" t="s">
        <v>29</v>
      </c>
      <c r="O49" s="32"/>
    </row>
    <row r="50" spans="1:15" x14ac:dyDescent="0.25">
      <c r="A50" s="26">
        <f t="shared" si="0"/>
        <v>40</v>
      </c>
      <c r="B50" s="29"/>
      <c r="C50" s="27"/>
      <c r="D50" s="28"/>
      <c r="E50" s="29"/>
      <c r="F50" s="82"/>
      <c r="G50" s="29"/>
      <c r="H50" s="98"/>
      <c r="I50" s="99"/>
      <c r="J50" s="29"/>
      <c r="K50" s="29"/>
      <c r="L50" s="29"/>
      <c r="M50" s="32" t="str">
        <f t="shared" si="1"/>
        <v xml:space="preserve"> </v>
      </c>
      <c r="N50" s="33" t="s">
        <v>29</v>
      </c>
      <c r="O50" s="32"/>
    </row>
    <row r="51" spans="1:15" x14ac:dyDescent="0.25">
      <c r="A51" s="26">
        <f t="shared" si="0"/>
        <v>41</v>
      </c>
      <c r="B51" s="29"/>
      <c r="C51" s="27"/>
      <c r="D51" s="28"/>
      <c r="E51" s="29"/>
      <c r="F51" s="82"/>
      <c r="G51" s="29"/>
      <c r="H51" s="98"/>
      <c r="I51" s="99"/>
      <c r="J51" s="29"/>
      <c r="K51" s="29"/>
      <c r="L51" s="29"/>
      <c r="M51" s="32" t="str">
        <f t="shared" si="1"/>
        <v xml:space="preserve"> </v>
      </c>
      <c r="N51" s="33" t="s">
        <v>29</v>
      </c>
      <c r="O51" s="32"/>
    </row>
    <row r="52" spans="1:15" x14ac:dyDescent="0.25">
      <c r="A52" s="26">
        <f t="shared" si="0"/>
        <v>42</v>
      </c>
      <c r="B52" s="29"/>
      <c r="C52" s="27"/>
      <c r="D52" s="28"/>
      <c r="E52" s="29"/>
      <c r="F52" s="82"/>
      <c r="G52" s="29"/>
      <c r="H52" s="98"/>
      <c r="I52" s="99"/>
      <c r="J52" s="29"/>
      <c r="K52" s="29"/>
      <c r="L52" s="29"/>
      <c r="M52" s="32" t="str">
        <f t="shared" si="1"/>
        <v xml:space="preserve"> </v>
      </c>
      <c r="N52" s="33" t="s">
        <v>29</v>
      </c>
      <c r="O52" s="32"/>
    </row>
    <row r="53" spans="1:15" x14ac:dyDescent="0.25">
      <c r="A53" s="26">
        <f t="shared" si="0"/>
        <v>43</v>
      </c>
      <c r="B53" s="29"/>
      <c r="C53" s="27"/>
      <c r="D53" s="28"/>
      <c r="E53" s="29"/>
      <c r="F53" s="82"/>
      <c r="G53" s="29"/>
      <c r="H53" s="98"/>
      <c r="I53" s="99"/>
      <c r="J53" s="29"/>
      <c r="K53" s="29"/>
      <c r="L53" s="29"/>
      <c r="M53" s="32" t="str">
        <f t="shared" si="1"/>
        <v xml:space="preserve"> </v>
      </c>
      <c r="N53" s="33" t="s">
        <v>29</v>
      </c>
      <c r="O53" s="32"/>
    </row>
    <row r="54" spans="1:15" x14ac:dyDescent="0.25">
      <c r="A54" s="26">
        <f t="shared" si="0"/>
        <v>44</v>
      </c>
      <c r="B54" s="29"/>
      <c r="C54" s="27"/>
      <c r="D54" s="28"/>
      <c r="E54" s="29"/>
      <c r="F54" s="82"/>
      <c r="G54" s="29"/>
      <c r="H54" s="98"/>
      <c r="I54" s="99"/>
      <c r="J54" s="29"/>
      <c r="K54" s="29"/>
      <c r="L54" s="29"/>
      <c r="M54" s="32" t="str">
        <f t="shared" si="1"/>
        <v xml:space="preserve"> </v>
      </c>
      <c r="N54" s="33" t="s">
        <v>29</v>
      </c>
      <c r="O54" s="32"/>
    </row>
    <row r="55" spans="1:15" x14ac:dyDescent="0.25">
      <c r="A55" s="26">
        <f t="shared" si="0"/>
        <v>45</v>
      </c>
      <c r="B55" s="29"/>
      <c r="C55" s="27"/>
      <c r="D55" s="28"/>
      <c r="E55" s="29"/>
      <c r="F55" s="82"/>
      <c r="G55" s="29"/>
      <c r="H55" s="98"/>
      <c r="I55" s="99"/>
      <c r="J55" s="29"/>
      <c r="K55" s="29"/>
      <c r="L55" s="29"/>
      <c r="M55" s="32" t="str">
        <f t="shared" si="1"/>
        <v xml:space="preserve"> </v>
      </c>
      <c r="N55" s="33" t="s">
        <v>29</v>
      </c>
      <c r="O55" s="32"/>
    </row>
    <row r="56" spans="1:15" x14ac:dyDescent="0.25">
      <c r="A56" s="26">
        <f t="shared" si="0"/>
        <v>46</v>
      </c>
      <c r="B56" s="29"/>
      <c r="C56" s="27"/>
      <c r="D56" s="28"/>
      <c r="E56" s="29"/>
      <c r="F56" s="82"/>
      <c r="G56" s="29"/>
      <c r="H56" s="98"/>
      <c r="I56" s="99"/>
      <c r="J56" s="29"/>
      <c r="K56" s="29"/>
      <c r="L56" s="29"/>
      <c r="M56" s="32" t="str">
        <f t="shared" si="1"/>
        <v xml:space="preserve"> </v>
      </c>
      <c r="N56" s="33" t="s">
        <v>29</v>
      </c>
      <c r="O56" s="32"/>
    </row>
    <row r="57" spans="1:15" x14ac:dyDescent="0.25">
      <c r="A57" s="26">
        <f t="shared" si="0"/>
        <v>47</v>
      </c>
      <c r="B57" s="29"/>
      <c r="C57" s="27"/>
      <c r="D57" s="28"/>
      <c r="E57" s="29"/>
      <c r="F57" s="82"/>
      <c r="G57" s="29"/>
      <c r="H57" s="98"/>
      <c r="I57" s="99"/>
      <c r="J57" s="29"/>
      <c r="K57" s="29"/>
      <c r="L57" s="29"/>
      <c r="M57" s="32" t="str">
        <f t="shared" si="1"/>
        <v xml:space="preserve"> </v>
      </c>
      <c r="N57" s="33" t="s">
        <v>29</v>
      </c>
      <c r="O57" s="32"/>
    </row>
    <row r="58" spans="1:15" x14ac:dyDescent="0.25">
      <c r="A58" s="26">
        <f t="shared" si="0"/>
        <v>48</v>
      </c>
      <c r="B58" s="29"/>
      <c r="C58" s="27"/>
      <c r="D58" s="28"/>
      <c r="E58" s="29"/>
      <c r="F58" s="82"/>
      <c r="G58" s="29"/>
      <c r="H58" s="98"/>
      <c r="I58" s="99"/>
      <c r="J58" s="29"/>
      <c r="K58" s="29"/>
      <c r="L58" s="29"/>
      <c r="M58" s="32" t="str">
        <f t="shared" si="1"/>
        <v xml:space="preserve"> </v>
      </c>
      <c r="N58" s="33" t="s">
        <v>29</v>
      </c>
      <c r="O58" s="32"/>
    </row>
    <row r="59" spans="1:15" x14ac:dyDescent="0.25">
      <c r="A59" s="26">
        <f t="shared" si="0"/>
        <v>49</v>
      </c>
      <c r="B59" s="29"/>
      <c r="C59" s="27"/>
      <c r="D59" s="28"/>
      <c r="E59" s="29"/>
      <c r="F59" s="82"/>
      <c r="G59" s="29"/>
      <c r="H59" s="98"/>
      <c r="I59" s="99"/>
      <c r="J59" s="29"/>
      <c r="K59" s="29"/>
      <c r="L59" s="29"/>
      <c r="M59" s="32" t="str">
        <f t="shared" si="1"/>
        <v xml:space="preserve"> </v>
      </c>
      <c r="N59" s="33" t="s">
        <v>29</v>
      </c>
      <c r="O59" s="32"/>
    </row>
    <row r="60" spans="1:15" x14ac:dyDescent="0.25">
      <c r="A60" s="26">
        <f t="shared" si="0"/>
        <v>50</v>
      </c>
      <c r="B60" s="27" t="s">
        <v>29</v>
      </c>
      <c r="C60" s="27"/>
      <c r="D60" s="28"/>
      <c r="E60" s="29"/>
      <c r="F60" s="82" t="s">
        <v>29</v>
      </c>
      <c r="G60" s="29"/>
      <c r="H60" s="96" t="s">
        <v>29</v>
      </c>
      <c r="I60" s="99"/>
      <c r="J60" s="29"/>
      <c r="K60" s="29"/>
      <c r="L60" s="29"/>
      <c r="M60" s="32" t="str">
        <f t="shared" si="1"/>
        <v xml:space="preserve"> </v>
      </c>
      <c r="N60" s="33" t="s">
        <v>29</v>
      </c>
      <c r="O60" s="32"/>
    </row>
    <row r="61" spans="1:15" x14ac:dyDescent="0.25">
      <c r="A61" s="26">
        <f t="shared" si="0"/>
        <v>51</v>
      </c>
      <c r="B61" s="29"/>
      <c r="C61" s="27"/>
      <c r="D61" s="28"/>
      <c r="E61" s="29"/>
      <c r="F61" s="82"/>
      <c r="G61" s="29"/>
      <c r="H61" s="98"/>
      <c r="I61" s="99"/>
      <c r="J61" s="29"/>
      <c r="K61" s="29"/>
      <c r="L61" s="29"/>
      <c r="M61" s="32" t="str">
        <f t="shared" si="1"/>
        <v xml:space="preserve"> </v>
      </c>
      <c r="N61" s="33" t="s">
        <v>29</v>
      </c>
      <c r="O61" s="32"/>
    </row>
    <row r="62" spans="1:15" x14ac:dyDescent="0.25">
      <c r="A62" s="26">
        <f t="shared" si="0"/>
        <v>52</v>
      </c>
      <c r="B62" s="29"/>
      <c r="C62" s="27"/>
      <c r="D62" s="28"/>
      <c r="E62" s="29"/>
      <c r="F62" s="82"/>
      <c r="G62" s="29"/>
      <c r="H62" s="98"/>
      <c r="I62" s="99"/>
      <c r="J62" s="29"/>
      <c r="K62" s="29"/>
      <c r="L62" s="29"/>
      <c r="M62" s="32" t="str">
        <f t="shared" si="1"/>
        <v xml:space="preserve"> </v>
      </c>
      <c r="N62" s="33" t="s">
        <v>29</v>
      </c>
      <c r="O62" s="32"/>
    </row>
    <row r="63" spans="1:15" x14ac:dyDescent="0.25">
      <c r="A63" s="26">
        <f t="shared" si="0"/>
        <v>53</v>
      </c>
      <c r="B63" s="29"/>
      <c r="C63" s="27"/>
      <c r="D63" s="28"/>
      <c r="E63" s="29"/>
      <c r="F63" s="82"/>
      <c r="G63" s="29"/>
      <c r="H63" s="98"/>
      <c r="I63" s="99"/>
      <c r="J63" s="29"/>
      <c r="K63" s="29"/>
      <c r="L63" s="29"/>
      <c r="M63" s="32" t="str">
        <f t="shared" si="1"/>
        <v xml:space="preserve"> </v>
      </c>
      <c r="N63" s="33" t="s">
        <v>29</v>
      </c>
      <c r="O63" s="32"/>
    </row>
    <row r="64" spans="1:15" x14ac:dyDescent="0.25">
      <c r="A64" s="26">
        <f t="shared" si="0"/>
        <v>54</v>
      </c>
      <c r="B64" s="29"/>
      <c r="C64" s="27"/>
      <c r="D64" s="28"/>
      <c r="E64" s="29"/>
      <c r="F64" s="82"/>
      <c r="G64" s="29"/>
      <c r="H64" s="98"/>
      <c r="I64" s="99"/>
      <c r="J64" s="29"/>
      <c r="K64" s="29"/>
      <c r="L64" s="29"/>
      <c r="M64" s="32" t="str">
        <f t="shared" si="1"/>
        <v xml:space="preserve"> </v>
      </c>
      <c r="N64" s="33" t="s">
        <v>29</v>
      </c>
      <c r="O64" s="32"/>
    </row>
    <row r="65" spans="1:15" x14ac:dyDescent="0.25">
      <c r="A65" s="26">
        <f t="shared" si="0"/>
        <v>55</v>
      </c>
      <c r="B65" s="29"/>
      <c r="C65" s="27"/>
      <c r="D65" s="28"/>
      <c r="E65" s="29"/>
      <c r="F65" s="82"/>
      <c r="G65" s="29"/>
      <c r="H65" s="98"/>
      <c r="I65" s="99"/>
      <c r="J65" s="29"/>
      <c r="K65" s="29"/>
      <c r="L65" s="29"/>
      <c r="M65" s="32" t="str">
        <f t="shared" si="1"/>
        <v xml:space="preserve"> </v>
      </c>
      <c r="N65" s="33" t="s">
        <v>29</v>
      </c>
      <c r="O65" s="32"/>
    </row>
    <row r="66" spans="1:15" x14ac:dyDescent="0.25">
      <c r="A66" s="26">
        <f t="shared" si="0"/>
        <v>56</v>
      </c>
      <c r="B66" s="29"/>
      <c r="C66" s="27"/>
      <c r="D66" s="28"/>
      <c r="E66" s="29"/>
      <c r="F66" s="82"/>
      <c r="G66" s="29"/>
      <c r="H66" s="98"/>
      <c r="I66" s="99"/>
      <c r="J66" s="29"/>
      <c r="K66" s="29"/>
      <c r="L66" s="29"/>
      <c r="M66" s="32" t="str">
        <f t="shared" si="1"/>
        <v xml:space="preserve"> </v>
      </c>
      <c r="N66" s="33" t="s">
        <v>29</v>
      </c>
      <c r="O66" s="32"/>
    </row>
    <row r="67" spans="1:15" x14ac:dyDescent="0.25">
      <c r="A67" s="26">
        <f t="shared" si="0"/>
        <v>57</v>
      </c>
      <c r="B67" s="29"/>
      <c r="C67" s="27"/>
      <c r="D67" s="28"/>
      <c r="E67" s="29"/>
      <c r="F67" s="82"/>
      <c r="G67" s="29"/>
      <c r="H67" s="98"/>
      <c r="I67" s="99"/>
      <c r="J67" s="29"/>
      <c r="K67" s="29"/>
      <c r="L67" s="29"/>
      <c r="M67" s="32" t="str">
        <f t="shared" si="1"/>
        <v xml:space="preserve"> </v>
      </c>
      <c r="N67" s="33" t="s">
        <v>29</v>
      </c>
      <c r="O67" s="32"/>
    </row>
    <row r="68" spans="1:15" x14ac:dyDescent="0.25">
      <c r="A68" s="26">
        <f t="shared" si="0"/>
        <v>58</v>
      </c>
      <c r="B68" s="29"/>
      <c r="C68" s="27"/>
      <c r="D68" s="28"/>
      <c r="E68" s="29"/>
      <c r="F68" s="82"/>
      <c r="G68" s="29"/>
      <c r="H68" s="98"/>
      <c r="I68" s="99"/>
      <c r="J68" s="29"/>
      <c r="K68" s="29"/>
      <c r="L68" s="29"/>
      <c r="M68" s="32" t="str">
        <f t="shared" si="1"/>
        <v xml:space="preserve"> </v>
      </c>
      <c r="N68" s="33" t="s">
        <v>29</v>
      </c>
      <c r="O68" s="32"/>
    </row>
    <row r="69" spans="1:15" x14ac:dyDescent="0.25">
      <c r="A69" s="26">
        <f t="shared" si="0"/>
        <v>59</v>
      </c>
      <c r="B69" s="29"/>
      <c r="C69" s="27"/>
      <c r="D69" s="28"/>
      <c r="E69" s="29"/>
      <c r="F69" s="82"/>
      <c r="G69" s="29"/>
      <c r="H69" s="98"/>
      <c r="I69" s="99"/>
      <c r="J69" s="29"/>
      <c r="K69" s="29"/>
      <c r="L69" s="29"/>
      <c r="M69" s="32" t="str">
        <f t="shared" si="1"/>
        <v xml:space="preserve"> </v>
      </c>
      <c r="N69" s="33" t="s">
        <v>29</v>
      </c>
      <c r="O69" s="32"/>
    </row>
    <row r="70" spans="1:15" x14ac:dyDescent="0.25">
      <c r="A70" s="26">
        <f t="shared" si="0"/>
        <v>60</v>
      </c>
      <c r="B70" s="29"/>
      <c r="C70" s="27"/>
      <c r="D70" s="28"/>
      <c r="E70" s="29"/>
      <c r="F70" s="82"/>
      <c r="G70" s="29"/>
      <c r="H70" s="98"/>
      <c r="I70" s="99"/>
      <c r="J70" s="29"/>
      <c r="K70" s="29"/>
      <c r="L70" s="29"/>
      <c r="M70" s="32" t="str">
        <f t="shared" si="1"/>
        <v xml:space="preserve"> </v>
      </c>
      <c r="N70" s="33" t="s">
        <v>29</v>
      </c>
      <c r="O70" s="32"/>
    </row>
    <row r="71" spans="1:15" x14ac:dyDescent="0.25">
      <c r="A71" s="26">
        <f t="shared" si="0"/>
        <v>61</v>
      </c>
      <c r="B71" s="29"/>
      <c r="C71" s="27"/>
      <c r="D71" s="28"/>
      <c r="E71" s="29"/>
      <c r="F71" s="82"/>
      <c r="G71" s="29"/>
      <c r="H71" s="98"/>
      <c r="I71" s="99"/>
      <c r="J71" s="29"/>
      <c r="K71" s="29"/>
      <c r="L71" s="29"/>
      <c r="M71" s="32" t="str">
        <f t="shared" si="1"/>
        <v xml:space="preserve"> </v>
      </c>
      <c r="N71" s="33" t="s">
        <v>29</v>
      </c>
      <c r="O71" s="32"/>
    </row>
    <row r="72" spans="1:15" x14ac:dyDescent="0.25">
      <c r="A72" s="26">
        <f t="shared" si="0"/>
        <v>62</v>
      </c>
      <c r="B72" s="29"/>
      <c r="C72" s="27"/>
      <c r="D72" s="28"/>
      <c r="E72" s="29"/>
      <c r="F72" s="82"/>
      <c r="G72" s="29"/>
      <c r="H72" s="98"/>
      <c r="I72" s="99"/>
      <c r="J72" s="29"/>
      <c r="K72" s="29"/>
      <c r="L72" s="29"/>
      <c r="M72" s="32" t="str">
        <f t="shared" si="1"/>
        <v xml:space="preserve"> </v>
      </c>
      <c r="N72" s="33" t="s">
        <v>29</v>
      </c>
      <c r="O72" s="32"/>
    </row>
    <row r="73" spans="1:15" x14ac:dyDescent="0.25">
      <c r="A73" s="26">
        <f t="shared" si="0"/>
        <v>63</v>
      </c>
      <c r="B73" s="29"/>
      <c r="C73" s="27"/>
      <c r="D73" s="28"/>
      <c r="E73" s="29"/>
      <c r="F73" s="82"/>
      <c r="G73" s="29"/>
      <c r="H73" s="98"/>
      <c r="I73" s="99"/>
      <c r="J73" s="29"/>
      <c r="K73" s="29"/>
      <c r="L73" s="29"/>
      <c r="M73" s="32" t="str">
        <f t="shared" si="1"/>
        <v xml:space="preserve"> </v>
      </c>
      <c r="N73" s="33" t="s">
        <v>29</v>
      </c>
      <c r="O73" s="32"/>
    </row>
    <row r="74" spans="1:15" x14ac:dyDescent="0.25">
      <c r="A74" s="26">
        <f t="shared" si="0"/>
        <v>64</v>
      </c>
      <c r="B74" s="29"/>
      <c r="C74" s="27"/>
      <c r="D74" s="28"/>
      <c r="E74" s="29"/>
      <c r="F74" s="82"/>
      <c r="G74" s="29"/>
      <c r="H74" s="98"/>
      <c r="I74" s="99"/>
      <c r="J74" s="29"/>
      <c r="K74" s="29"/>
      <c r="L74" s="29"/>
      <c r="M74" s="32" t="str">
        <f t="shared" si="1"/>
        <v xml:space="preserve"> </v>
      </c>
      <c r="N74" s="33" t="s">
        <v>29</v>
      </c>
      <c r="O74" s="32"/>
    </row>
    <row r="75" spans="1:15" x14ac:dyDescent="0.25">
      <c r="A75" s="26">
        <f t="shared" ref="A75:A86" si="2">A74+1</f>
        <v>65</v>
      </c>
      <c r="B75" s="29"/>
      <c r="C75" s="27"/>
      <c r="D75" s="28"/>
      <c r="E75" s="29"/>
      <c r="F75" s="82"/>
      <c r="G75" s="29"/>
      <c r="H75" s="98"/>
      <c r="I75" s="99"/>
      <c r="J75" s="29"/>
      <c r="K75" s="29"/>
      <c r="L75" s="29"/>
      <c r="M75" s="32" t="str">
        <f t="shared" ref="M75:M86" si="3">IF(F75*I75&gt;0,F75*I75," ")</f>
        <v xml:space="preserve"> </v>
      </c>
      <c r="N75" s="33" t="s">
        <v>29</v>
      </c>
      <c r="O75" s="32"/>
    </row>
    <row r="76" spans="1:15" x14ac:dyDescent="0.25">
      <c r="A76" s="26">
        <f t="shared" si="2"/>
        <v>66</v>
      </c>
      <c r="B76" s="29"/>
      <c r="C76" s="27"/>
      <c r="D76" s="28"/>
      <c r="E76" s="29"/>
      <c r="F76" s="82"/>
      <c r="G76" s="29"/>
      <c r="H76" s="98"/>
      <c r="I76" s="99"/>
      <c r="J76" s="29"/>
      <c r="K76" s="29"/>
      <c r="L76" s="29"/>
      <c r="M76" s="32" t="str">
        <f t="shared" si="3"/>
        <v xml:space="preserve"> </v>
      </c>
      <c r="N76" s="33" t="s">
        <v>29</v>
      </c>
      <c r="O76" s="32"/>
    </row>
    <row r="77" spans="1:15" x14ac:dyDescent="0.25">
      <c r="A77" s="26">
        <f t="shared" si="2"/>
        <v>67</v>
      </c>
      <c r="B77" s="29"/>
      <c r="C77" s="27"/>
      <c r="D77" s="28"/>
      <c r="E77" s="29"/>
      <c r="F77" s="82"/>
      <c r="G77" s="29"/>
      <c r="H77" s="98"/>
      <c r="I77" s="99"/>
      <c r="J77" s="29"/>
      <c r="K77" s="29"/>
      <c r="L77" s="29"/>
      <c r="M77" s="32" t="str">
        <f t="shared" si="3"/>
        <v xml:space="preserve"> </v>
      </c>
      <c r="N77" s="33" t="s">
        <v>29</v>
      </c>
      <c r="O77" s="32"/>
    </row>
    <row r="78" spans="1:15" x14ac:dyDescent="0.25">
      <c r="A78" s="26">
        <f t="shared" si="2"/>
        <v>68</v>
      </c>
      <c r="B78" s="29"/>
      <c r="C78" s="27"/>
      <c r="D78" s="28"/>
      <c r="E78" s="29"/>
      <c r="F78" s="82"/>
      <c r="G78" s="29"/>
      <c r="H78" s="98"/>
      <c r="I78" s="99"/>
      <c r="J78" s="29"/>
      <c r="K78" s="29"/>
      <c r="L78" s="29"/>
      <c r="M78" s="32" t="str">
        <f t="shared" si="3"/>
        <v xml:space="preserve"> </v>
      </c>
      <c r="N78" s="33" t="s">
        <v>29</v>
      </c>
      <c r="O78" s="32"/>
    </row>
    <row r="79" spans="1:15" x14ac:dyDescent="0.25">
      <c r="A79" s="26">
        <f t="shared" si="2"/>
        <v>69</v>
      </c>
      <c r="B79" s="29"/>
      <c r="C79" s="27"/>
      <c r="D79" s="28"/>
      <c r="E79" s="29"/>
      <c r="F79" s="82"/>
      <c r="G79" s="29"/>
      <c r="H79" s="98"/>
      <c r="I79" s="99"/>
      <c r="J79" s="29"/>
      <c r="K79" s="29"/>
      <c r="L79" s="29"/>
      <c r="M79" s="32" t="str">
        <f t="shared" si="3"/>
        <v xml:space="preserve"> </v>
      </c>
      <c r="N79" s="33" t="s">
        <v>29</v>
      </c>
      <c r="O79" s="32"/>
    </row>
    <row r="80" spans="1:15" x14ac:dyDescent="0.25">
      <c r="A80" s="26">
        <f t="shared" si="2"/>
        <v>70</v>
      </c>
      <c r="B80" s="29"/>
      <c r="C80" s="27"/>
      <c r="D80" s="28"/>
      <c r="E80" s="29"/>
      <c r="F80" s="82"/>
      <c r="G80" s="29"/>
      <c r="H80" s="98"/>
      <c r="I80" s="99"/>
      <c r="J80" s="29"/>
      <c r="K80" s="29"/>
      <c r="L80" s="29"/>
      <c r="M80" s="32" t="str">
        <f t="shared" si="3"/>
        <v xml:space="preserve"> </v>
      </c>
      <c r="N80" s="33" t="s">
        <v>29</v>
      </c>
      <c r="O80" s="32"/>
    </row>
    <row r="81" spans="1:15" x14ac:dyDescent="0.25">
      <c r="A81" s="26">
        <f t="shared" si="2"/>
        <v>71</v>
      </c>
      <c r="B81" s="29"/>
      <c r="C81" s="27"/>
      <c r="D81" s="28"/>
      <c r="E81" s="29"/>
      <c r="F81" s="82"/>
      <c r="G81" s="29"/>
      <c r="H81" s="98"/>
      <c r="I81" s="99"/>
      <c r="J81" s="29"/>
      <c r="K81" s="29"/>
      <c r="L81" s="29"/>
      <c r="M81" s="32" t="str">
        <f t="shared" si="3"/>
        <v xml:space="preserve"> </v>
      </c>
      <c r="N81" s="33" t="s">
        <v>29</v>
      </c>
      <c r="O81" s="32"/>
    </row>
    <row r="82" spans="1:15" x14ac:dyDescent="0.25">
      <c r="A82" s="26">
        <f t="shared" si="2"/>
        <v>72</v>
      </c>
      <c r="B82" s="29"/>
      <c r="C82" s="27"/>
      <c r="D82" s="28"/>
      <c r="E82" s="29"/>
      <c r="F82" s="82"/>
      <c r="G82" s="29"/>
      <c r="H82" s="98"/>
      <c r="I82" s="99"/>
      <c r="J82" s="29"/>
      <c r="K82" s="29"/>
      <c r="L82" s="29"/>
      <c r="M82" s="32" t="str">
        <f t="shared" si="3"/>
        <v xml:space="preserve"> </v>
      </c>
      <c r="N82" s="33" t="s">
        <v>29</v>
      </c>
      <c r="O82" s="32"/>
    </row>
    <row r="83" spans="1:15" x14ac:dyDescent="0.25">
      <c r="A83" s="26">
        <f t="shared" si="2"/>
        <v>73</v>
      </c>
      <c r="B83" s="29"/>
      <c r="C83" s="27"/>
      <c r="D83" s="28"/>
      <c r="E83" s="29"/>
      <c r="F83" s="82"/>
      <c r="G83" s="29"/>
      <c r="H83" s="98"/>
      <c r="I83" s="99"/>
      <c r="J83" s="29"/>
      <c r="K83" s="29"/>
      <c r="L83" s="29"/>
      <c r="M83" s="32" t="str">
        <f t="shared" si="3"/>
        <v xml:space="preserve"> </v>
      </c>
      <c r="N83" s="33" t="s">
        <v>29</v>
      </c>
      <c r="O83" s="32"/>
    </row>
    <row r="84" spans="1:15" x14ac:dyDescent="0.25">
      <c r="A84" s="26">
        <f t="shared" si="2"/>
        <v>74</v>
      </c>
      <c r="B84" s="29"/>
      <c r="C84" s="27"/>
      <c r="D84" s="28"/>
      <c r="E84" s="29"/>
      <c r="F84" s="82"/>
      <c r="G84" s="29"/>
      <c r="H84" s="98"/>
      <c r="I84" s="99"/>
      <c r="J84" s="29"/>
      <c r="K84" s="29"/>
      <c r="L84" s="29"/>
      <c r="M84" s="32" t="str">
        <f t="shared" si="3"/>
        <v xml:space="preserve"> </v>
      </c>
      <c r="N84" s="33" t="s">
        <v>29</v>
      </c>
      <c r="O84" s="32"/>
    </row>
    <row r="85" spans="1:15" x14ac:dyDescent="0.25">
      <c r="A85" s="26">
        <f t="shared" si="2"/>
        <v>75</v>
      </c>
      <c r="B85" s="29"/>
      <c r="C85" s="27"/>
      <c r="D85" s="28"/>
      <c r="E85" s="29"/>
      <c r="F85" s="82"/>
      <c r="G85" s="29"/>
      <c r="H85" s="98"/>
      <c r="I85" s="99"/>
      <c r="J85" s="29"/>
      <c r="K85" s="29"/>
      <c r="L85" s="29"/>
      <c r="M85" s="32" t="str">
        <f t="shared" si="3"/>
        <v xml:space="preserve"> </v>
      </c>
      <c r="N85" s="33" t="s">
        <v>29</v>
      </c>
      <c r="O85" s="32"/>
    </row>
    <row r="86" spans="1:15" ht="16.5" thickBot="1" x14ac:dyDescent="0.3">
      <c r="A86" s="26">
        <f t="shared" si="2"/>
        <v>76</v>
      </c>
      <c r="B86" s="29"/>
      <c r="C86" s="27"/>
      <c r="D86" s="28"/>
      <c r="E86" s="29"/>
      <c r="F86" s="82"/>
      <c r="G86" s="29"/>
      <c r="H86" s="98"/>
      <c r="I86" s="99"/>
      <c r="J86" s="29"/>
      <c r="K86" s="29"/>
      <c r="L86" s="29"/>
      <c r="M86" s="32" t="str">
        <f t="shared" si="3"/>
        <v xml:space="preserve"> </v>
      </c>
      <c r="N86" s="33" t="s">
        <v>29</v>
      </c>
      <c r="O86" s="83"/>
    </row>
    <row r="87" spans="1:15" ht="16.5" thickTop="1" x14ac:dyDescent="0.25">
      <c r="A87" s="36"/>
      <c r="B87" s="37"/>
      <c r="C87" s="37"/>
      <c r="D87" s="38"/>
      <c r="E87" s="37"/>
      <c r="F87" s="39"/>
      <c r="G87" s="37"/>
      <c r="H87" s="37"/>
      <c r="I87" s="37"/>
      <c r="J87" s="89"/>
      <c r="K87" s="41"/>
      <c r="L87" s="41"/>
      <c r="M87" s="42"/>
      <c r="N87" s="43"/>
      <c r="O87" s="44"/>
    </row>
    <row r="88" spans="1:15" x14ac:dyDescent="0.25">
      <c r="A88" s="45"/>
      <c r="B88" s="46" t="s">
        <v>175</v>
      </c>
      <c r="C88" s="47"/>
      <c r="D88" s="48"/>
      <c r="E88" s="47"/>
      <c r="F88" s="49"/>
      <c r="G88" s="47"/>
      <c r="H88" s="47"/>
      <c r="I88" s="47"/>
      <c r="J88" s="90"/>
      <c r="K88" s="41"/>
      <c r="L88" s="46" t="s">
        <v>176</v>
      </c>
      <c r="M88" s="51"/>
      <c r="N88" s="51"/>
      <c r="O88" s="52"/>
    </row>
    <row r="89" spans="1:15" x14ac:dyDescent="0.25">
      <c r="A89" s="45"/>
      <c r="B89" s="46" t="s">
        <v>177</v>
      </c>
      <c r="C89" s="47"/>
      <c r="D89" s="48"/>
      <c r="E89" s="53"/>
      <c r="F89" s="54"/>
      <c r="G89" s="53"/>
      <c r="H89" s="53"/>
      <c r="I89" s="47"/>
      <c r="J89" s="90"/>
      <c r="K89" s="41"/>
      <c r="L89" s="55"/>
      <c r="M89" s="56"/>
      <c r="N89" s="56"/>
      <c r="O89" s="57"/>
    </row>
    <row r="90" spans="1:15" x14ac:dyDescent="0.25">
      <c r="A90" s="45"/>
      <c r="B90" s="46" t="s">
        <v>29</v>
      </c>
      <c r="C90" s="47"/>
      <c r="D90" s="48"/>
      <c r="E90" s="53"/>
      <c r="F90" s="54"/>
      <c r="G90" s="53"/>
      <c r="H90" s="53"/>
      <c r="I90" s="47"/>
      <c r="J90" s="90"/>
      <c r="K90" s="41"/>
      <c r="L90" s="58" t="s">
        <v>178</v>
      </c>
      <c r="M90" s="59"/>
      <c r="N90" s="60"/>
      <c r="O90" s="61">
        <f>SUM(M10:M86)</f>
        <v>2.12</v>
      </c>
    </row>
    <row r="91" spans="1:15" x14ac:dyDescent="0.25">
      <c r="A91" s="45"/>
      <c r="B91" s="47"/>
      <c r="C91" s="47"/>
      <c r="D91" s="48"/>
      <c r="E91" s="53"/>
      <c r="F91" s="54"/>
      <c r="G91" s="53"/>
      <c r="H91" s="53"/>
      <c r="I91" s="47"/>
      <c r="J91" s="90"/>
      <c r="K91" s="41"/>
      <c r="L91" s="58" t="s">
        <v>179</v>
      </c>
      <c r="M91" s="59"/>
      <c r="N91" s="60"/>
      <c r="O91" s="61">
        <f>SUM(N10:N86)</f>
        <v>10.8</v>
      </c>
    </row>
    <row r="92" spans="1:15" x14ac:dyDescent="0.25">
      <c r="A92" s="45"/>
      <c r="B92" s="47"/>
      <c r="C92" s="47"/>
      <c r="D92" s="48"/>
      <c r="E92" s="47"/>
      <c r="F92" s="49"/>
      <c r="G92" s="47"/>
      <c r="H92" s="47"/>
      <c r="I92" s="47"/>
      <c r="J92" s="90"/>
      <c r="K92" s="41"/>
      <c r="L92" s="58" t="s">
        <v>180</v>
      </c>
      <c r="M92" s="59"/>
      <c r="N92" s="60"/>
      <c r="O92" s="61">
        <f>SUM(O10:O86)</f>
        <v>60</v>
      </c>
    </row>
    <row r="93" spans="1:15" ht="16.5" thickBot="1" x14ac:dyDescent="0.3">
      <c r="A93" s="62"/>
      <c r="B93" s="63"/>
      <c r="C93" s="63"/>
      <c r="D93" s="64"/>
      <c r="E93" s="63"/>
      <c r="F93" s="65"/>
      <c r="G93" s="63"/>
      <c r="H93" s="63"/>
      <c r="I93" s="63"/>
      <c r="J93" s="91"/>
      <c r="K93" s="92"/>
      <c r="L93" s="67" t="s">
        <v>181</v>
      </c>
      <c r="M93" s="68"/>
      <c r="N93" s="68"/>
      <c r="O93" s="69">
        <f>SUM(I10:I86)</f>
        <v>12</v>
      </c>
    </row>
    <row r="94" spans="1:15" ht="16.5" thickTop="1" x14ac:dyDescent="0.25">
      <c r="A94" s="70"/>
      <c r="B94" s="71" t="s">
        <v>182</v>
      </c>
      <c r="C94" s="72"/>
      <c r="D94" s="72"/>
      <c r="E94" s="72"/>
      <c r="F94" s="73"/>
      <c r="G94" s="72"/>
      <c r="H94" s="72"/>
      <c r="I94" s="72"/>
      <c r="J94" s="93"/>
      <c r="K94" s="72"/>
      <c r="L94" s="72"/>
      <c r="M94" s="73"/>
      <c r="N94" s="73"/>
      <c r="O94" s="74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&amp;LC-VPCRDS.XLS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PstCrdSum</vt:lpstr>
      <vt:lpstr>PC01</vt:lpstr>
      <vt:lpstr>PC02</vt:lpstr>
      <vt:lpstr>PC03</vt:lpstr>
      <vt:lpstr>RR01</vt:lpstr>
      <vt:lpstr>AM01</vt:lpstr>
      <vt:lpstr>OI01</vt:lpstr>
      <vt:lpstr>CV01</vt:lpstr>
      <vt:lpstr>'AM01'!Print_Area</vt:lpstr>
      <vt:lpstr>'CV01'!Print_Area</vt:lpstr>
      <vt:lpstr>OI01!Print_Area</vt:lpstr>
      <vt:lpstr>PC01!Print_Area</vt:lpstr>
      <vt:lpstr>PC02!Print_Area</vt:lpstr>
      <vt:lpstr>PC03!Print_Area</vt:lpstr>
      <vt:lpstr>RR01!Print_Area</vt:lpstr>
      <vt:lpstr>'AM01'!Print_Area_MI</vt:lpstr>
      <vt:lpstr>'CV01'!Print_Area_MI</vt:lpstr>
      <vt:lpstr>OI01!Print_Area_MI</vt:lpstr>
      <vt:lpstr>PC02!Print_Area_MI</vt:lpstr>
      <vt:lpstr>PC03!Print_Area_MI</vt:lpstr>
      <vt:lpstr>RR01!Print_Area_MI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Pataky</dc:creator>
  <cp:lastModifiedBy>Ken Pataky</cp:lastModifiedBy>
  <dcterms:created xsi:type="dcterms:W3CDTF">2015-06-28T03:38:24Z</dcterms:created>
  <dcterms:modified xsi:type="dcterms:W3CDTF">2016-04-11T01:42:39Z</dcterms:modified>
</cp:coreProperties>
</file>